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81" documentId="120_S{2AC9BD13-BADA-5192-A53E-5A8FF88502F6}" xr6:coauthVersionLast="47" xr6:coauthVersionMax="47" xr10:uidLastSave="{6FF12466-F6FD-44D0-BAA9-42225BDEA272}"/>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<sst xmlns="http://schemas.openxmlformats.org/spreadsheetml/2006/main" count="180274" uniqueCount="39122">
  <si>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</si>
  <si>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</si>
  <si>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</si>
  <si>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</si>
  <si>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</si>
  <si>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</si>
  <si>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</si>
  <si>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</si>
  <si>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</si>
  <si>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</si>
  <si>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</si>
  <si>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</si>
  <si>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</si>
  <si>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</si>
  <si>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</si>
  <si>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</si>
  <si>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</si>
  <si>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</si>
  <si>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</si>
  <si>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</si>
  <si>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</si>
  <si>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</si>
  <si>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</si>
  <si>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</si>
  <si>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</si>
  <si>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</si>
  <si>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</si>
  <si>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</si>
  <si>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</si>
  <si>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</si>
  <si>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</si>
  <si>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</si>
  <si>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</si>
  <si>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</si>
  <si>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</si>
  <si>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</si>
  <si>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</si>
  <si>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</si>
  <si>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</si>
  <si>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</si>
  <si>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</si>
  <si>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</si>
  <si>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</si>
  <si>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</si>
  <si>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</si>
  <si>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</si>
  <si>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</si>
  <si>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</si>
  <si>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</si>
  <si>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</si>
  <si>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</si>
  <si>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</si>
  <si>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</si>
  <si>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</si>
  <si>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</si>
  <si>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</si>
  <si>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</si>
  <si>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</si>
  <si>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</si>
  <si>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</si>
  <si>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</si>
  <si>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</si>
  <si>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</si>
  <si>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</si>
  <si>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</si>
  <si>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</si>
  <si>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</si>
  <si>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</si>
  <si>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</si>
  <si>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</si>
  <si>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</si>
  <si>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</si>
  <si>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</si>
  <si>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</si>
  <si>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</si>
  <si>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</si>
  <si>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</si>
  <si>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</si>
  <si>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</si>
  <si>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</si>
  <si>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</si>
  <si>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</si>
  <si>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</si>
  <si>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</si>
  <si>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</si>
  <si>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</si>
  <si>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</si>
  <si>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</si>
  <si>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</si>
  <si>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</si>
  <si>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</si>
  <si>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</si>
  <si>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</si>
  <si>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</si>
  <si>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</si>
  <si>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</si>
  <si>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</si>
  <si>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</si>
  <si>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</si>
  <si>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</si>
  <si>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</si>
  <si>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</si>
  <si>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</si>
  <si>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</si>
  <si>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</si>
  <si>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</si>
  <si>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</si>
  <si>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</si>
  <si>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</si>
  <si>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</si>
  <si>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</si>
  <si>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</si>
  <si>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</si>
  <si>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</si>
  <si>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</si>
  <si>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</si>
  <si>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</si>
  <si>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</si>
  <si>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</si>
  <si>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</si>
  <si>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</si>
  <si>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</si>
  <si>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</si>
  <si>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</si>
  <si>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</si>
  <si>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</si>
  <si>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</si>
  <si>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</si>
  <si>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</si>
  <si>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</si>
  <si>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</si>
  <si>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</si>
  <si>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</si>
  <si>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</si>
  <si>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</si>
  <si>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</si>
  <si>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</si>
  <si>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</si>
  <si>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</si>
  <si>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</si>
  <si>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</si>
  <si>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</si>
  <si>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</si>
  <si>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</si>
  <si>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</si>
  <si>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</si>
  <si>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</si>
  <si>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</si>
  <si>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</si>
  <si>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</si>
  <si>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</si>
  <si>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</si>
  <si>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</si>
  <si>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</si>
  <si>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</si>
  <si>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</si>
  <si>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</si>
  <si>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</si>
  <si>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</si>
  <si>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</si>
  <si>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</si>
  <si>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</si>
  <si>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</si>
  <si>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</si>
  <si>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</si>
  <si>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</si>
  <si>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</si>
  <si>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</si>
  <si>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</si>
  <si>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</si>
  <si>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</si>
  <si>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</si>
  <si>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</si>
  <si>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</si>
  <si>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</si>
  <si>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</si>
  <si>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</si>
  <si>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</si>
  <si>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</si>
  <si>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</si>
  <si>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</si>
  <si>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</si>
  <si>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</si>
  <si>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</si>
  <si>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</si>
  <si>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</si>
  <si>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</si>
  <si>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</si>
  <si>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</si>
  <si>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</si>
  <si>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</si>
  <si>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</si>
  <si>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</si>
  <si>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</si>
  <si>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</si>
  <si>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</si>
  <si>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</si>
  <si>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</si>
  <si>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</si>
  <si>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</si>
  <si>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</si>
  <si>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</si>
  <si>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</si>
  <si>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</si>
  <si>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</si>
  <si>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</si>
  <si>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</si>
  <si>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</si>
  <si>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</si>
  <si>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</si>
  <si>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</si>
  <si>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</si>
  <si>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</si>
  <si>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</si>
  <si>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</si>
  <si>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</si>
  <si>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</si>
  <si>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</si>
  <si>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</si>
  <si>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</si>
  <si>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</si>
  <si>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</si>
  <si>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</si>
  <si>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</si>
  <si>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</si>
  <si>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</si>
  <si>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</si>
  <si>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</si>
  <si>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</si>
  <si>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</si>
  <si>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</si>
  <si>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</si>
  <si>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</si>
  <si>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</si>
  <si>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</si>
  <si>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</si>
  <si>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</si>
  <si>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</si>
  <si>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</si>
  <si>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</si>
  <si>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</si>
  <si>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</si>
  <si>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</si>
  <si>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</si>
  <si>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</si>
  <si>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</si>
  <si>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</si>
  <si>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</si>
  <si>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</si>
  <si>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</si>
  <si>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</si>
  <si>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</si>
  <si>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</si>
  <si>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</si>
  <si>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</si>
  <si>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</si>
  <si>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</si>
  <si>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</si>
  <si>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</si>
  <si>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</si>
  <si>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</si>
  <si>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</si>
  <si>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</si>
  <si>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</si>
  <si>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</si>
  <si>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</si>
  <si>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</si>
  <si>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</si>
  <si>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</si>
  <si>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</si>
  <si>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</si>
  <si>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</si>
  <si>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</si>
  <si>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</si>
  <si>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</si>
  <si>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</si>
  <si>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</si>
  <si>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</si>
  <si>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</si>
  <si>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</si>
  <si>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</si>
  <si>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</si>
  <si>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</si>
  <si>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</si>
  <si>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</si>
  <si>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</si>
  <si>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</si>
  <si>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</si>
  <si>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</si>
  <si>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</si>
  <si>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</si>
  <si>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</si>
  <si>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</si>
  <si>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</si>
  <si>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</si>
  <si>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</si>
  <si>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</si>
  <si>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</si>
  <si>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</si>
  <si>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</si>
  <si>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</si>
  <si>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</si>
  <si>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</si>
  <si>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</si>
  <si>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</si>
  <si>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</si>
  <si>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</si>
  <si>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</si>
  <si>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</si>
  <si>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</si>
  <si>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</si>
  <si>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</si>
  <si>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</si>
  <si>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</si>
  <si>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</si>
  <si>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</si>
  <si>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</si>
  <si>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</si>
  <si>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</si>
  <si>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</si>
  <si>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</si>
  <si>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</si>
  <si>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</si>
  <si>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</si>
  <si>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</si>
  <si>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</si>
  <si>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</si>
  <si>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</si>
  <si>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</si>
  <si>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</si>
  <si>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</si>
  <si>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</si>
  <si>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</si>
  <si>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</si>
  <si>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</si>
  <si>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</si>
  <si>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</si>
  <si>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</si>
  <si>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</si>
  <si>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</si>
  <si>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</si>
  <si>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</si>
  <si>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</si>
  <si>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</si>
  <si>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</si>
  <si>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</si>
  <si>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</si>
  <si>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</si>
  <si>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</si>
  <si>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</si>
  <si>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</si>
  <si>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</si>
  <si>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</si>
  <si>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</si>
  <si>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</si>
  <si>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</si>
  <si>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</si>
  <si>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</si>
  <si>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</si>
  <si>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</si>
  <si>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</si>
  <si>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</si>
  <si>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</si>
  <si>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</si>
  <si>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</si>
  <si>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</si>
  <si>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</si>
  <si>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</si>
  <si>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</si>
  <si>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</si>
  <si>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</si>
  <si>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</si>
  <si>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</si>
  <si>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</si>
  <si>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</si>
  <si>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</si>
  <si>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</si>
  <si>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</si>
  <si>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</si>
  <si>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</si>
  <si>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</si>
  <si>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</si>
  <si>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</si>
  <si>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</si>
  <si>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</si>
  <si>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</si>
  <si>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</si>
  <si>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</si>
  <si>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</si>
  <si>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</si>
  <si>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</si>
  <si>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</si>
  <si>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</si>
  <si>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</si>
  <si>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</si>
  <si>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</si>
  <si>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</si>
  <si>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</si>
  <si>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</si>
  <si>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</si>
  <si>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</si>
  <si>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</si>
  <si>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</si>
  <si>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</si>
  <si>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</si>
  <si>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</si>
  <si>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</si>
  <si>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</si>
  <si>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</si>
  <si>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</si>
  <si>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</si>
  <si>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</si>
  <si>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</si>
  <si>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</si>
  <si>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</si>
  <si>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</si>
  <si>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</si>
  <si>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</si>
  <si>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</si>
  <si>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</si>
  <si>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</si>
  <si>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</si>
  <si>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</si>
  <si>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</si>
  <si>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</si>
  <si>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</si>
  <si>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</si>
  <si>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</si>
  <si>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</si>
  <si>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</si>
  <si>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</si>
  <si>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</si>
  <si>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</si>
  <si>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</si>
  <si>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</si>
  <si>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</si>
  <si>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</si>
  <si>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</si>
  <si>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</si>
  <si>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</si>
  <si>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</si>
  <si>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</si>
  <si>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</si>
  <si>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</si>
  <si>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</si>
  <si>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</si>
  <si>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</si>
  <si>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</si>
  <si>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</si>
  <si>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</si>
  <si>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</si>
  <si>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</si>
  <si>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</si>
  <si>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</si>
  <si>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</si>
  <si>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</si>
  <si>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</si>
  <si>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</si>
  <si>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</si>
  <si>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</si>
  <si>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</si>
  <si>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</si>
  <si>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</si>
  <si>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</si>
  <si>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</si>
  <si>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</si>
  <si>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</si>
  <si>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</si>
  <si>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</si>
  <si>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</si>
  <si>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</si>
  <si>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</si>
  <si>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</si>
  <si>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</si>
  <si>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</si>
  <si>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</si>
  <si>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</si>
  <si>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</si>
  <si>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</si>
  <si>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</si>
  <si>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</si>
  <si>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</si>
  <si>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</si>
  <si>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</si>
  <si>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</si>
  <si>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</si>
  <si>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</si>
  <si>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</si>
  <si>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</si>
  <si>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</si>
  <si>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</si>
  <si>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</si>
  <si>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</si>
  <si>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</si>
  <si>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</si>
  <si>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</si>
  <si>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</si>
  <si>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</si>
  <si>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</si>
  <si>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</si>
  <si>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</si>
  <si>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</si>
  <si>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</si>
  <si>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</si>
  <si>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</si>
  <si>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</si>
  <si>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</si>
  <si>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</si>
  <si>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</si>
  <si>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</si>
  <si>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</si>
  <si>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</si>
  <si>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</si>
  <si>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</si>
  <si>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</si>
  <si>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</si>
  <si>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</si>
  <si>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</si>
  <si>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</si>
  <si>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</si>
  <si>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</si>
  <si>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</si>
  <si>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</si>
  <si>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</si>
  <si>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</si>
  <si>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</si>
  <si>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</si>
  <si>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</si>
  <si>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</si>
  <si>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</si>
  <si>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</si>
  <si>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</si>
  <si>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</si>
  <si>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</si>
  <si>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</si>
  <si>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</si>
  <si>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</si>
  <si>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</si>
  <si>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</si>
  <si>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</si>
  <si>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</si>
  <si>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</si>
  <si>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</si>
  <si>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</si>
  <si>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</si>
  <si>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</si>
  <si>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</si>
  <si>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</si>
  <si>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</si>
  <si>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</si>
  <si>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</si>
  <si>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</si>
  <si>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</si>
  <si>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</si>
  <si>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</si>
  <si>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</si>
  <si>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</si>
  <si>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</si>
  <si>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</si>
  <si>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</si>
  <si>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</si>
  <si>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</si>
  <si>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</si>
  <si>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</si>
  <si>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</si>
  <si>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</si>
  <si>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</si>
  <si>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</si>
  <si>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</si>
  <si>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</si>
  <si>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</si>
  <si>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</si>
  <si>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</si>
  <si>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</si>
  <si>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</si>
  <si>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</si>
  <si>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</si>
  <si>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</si>
  <si>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</si>
  <si>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</si>
  <si>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</si>
  <si>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</si>
  <si>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</si>
  <si>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</si>
  <si>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</si>
  <si>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</si>
  <si>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</si>
  <si>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</si>
  <si>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</si>
  <si>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</si>
  <si>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</si>
  <si>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</si>
  <si>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</si>
  <si>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</si>
  <si>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</si>
  <si>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</si>
  <si>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</si>
  <si>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</si>
  <si>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</si>
  <si>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</si>
  <si>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</si>
  <si>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</si>
  <si>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</si>
  <si>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</si>
  <si>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</si>
  <si>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</si>
  <si>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</si>
  <si>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</si>
  <si>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</si>
  <si>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</si>
  <si>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</si>
  <si>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</si>
  <si>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</si>
  <si>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</si>
  <si>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</si>
  <si>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</si>
  <si>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</si>
  <si>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</si>
  <si>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</si>
  <si>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</si>
  <si>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</si>
  <si>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</si>
  <si>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</si>
  <si>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</si>
  <si>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</si>
  <si>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</si>
  <si>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</si>
  <si>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</si>
  <si>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</si>
  <si>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</si>
  <si>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</si>
  <si>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</si>
  <si>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</si>
  <si>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</si>
  <si>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</si>
  <si>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</si>
  <si>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</si>
  <si>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</si>
  <si>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</si>
  <si>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</si>
  <si>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</si>
  <si>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</si>
  <si>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</si>
  <si>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</si>
  <si>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</si>
  <si>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</si>
  <si>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</si>
  <si>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</si>
  <si>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</si>
  <si>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</si>
  <si>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</si>
  <si>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</si>
  <si>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</si>
  <si>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</si>
  <si>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</si>
  <si>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</si>
  <si>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</si>
  <si>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</si>
  <si>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</si>
  <si>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</si>
  <si>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</si>
  <si>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</si>
  <si>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</si>
  <si>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</si>
  <si>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</si>
  <si>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</si>
  <si>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</si>
  <si>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</si>
  <si>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</si>
  <si>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</si>
  <si>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</si>
  <si>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</si>
  <si>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</si>
  <si>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</si>
  <si>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</si>
  <si>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</si>
  <si>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</si>
  <si>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</si>
  <si>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</si>
  <si>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</si>
  <si>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</si>
  <si>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</si>
  <si>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</si>
  <si>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</si>
  <si>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</si>
  <si>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</si>
  <si>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</si>
  <si>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</si>
  <si>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</si>
  <si>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</si>
  <si>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</si>
  <si>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</si>
  <si>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</si>
  <si>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</si>
  <si>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</si>
  <si>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</si>
  <si>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</si>
  <si>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</si>
  <si>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</si>
  <si>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</si>
  <si>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</si>
  <si>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</si>
  <si>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</si>
  <si>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</si>
  <si>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</si>
  <si>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</si>
  <si>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</si>
  <si>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</si>
  <si>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</si>
  <si>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</si>
  <si>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</si>
  <si>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</si>
  <si>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</si>
  <si>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</si>
  <si>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</si>
  <si>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</si>
  <si>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</si>
  <si>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</si>
  <si>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</si>
  <si>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</si>
  <si>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</si>
  <si>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</si>
  <si>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</si>
  <si>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</si>
  <si>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</si>
  <si>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</si>
  <si>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</si>
  <si>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</si>
  <si>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</si>
  <si>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</si>
  <si>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</si>
  <si>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</si>
  <si>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</si>
  <si>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</si>
  <si>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</si>
  <si>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</si>
  <si>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</si>
  <si>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</si>
  <si>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</si>
  <si>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</si>
  <si>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</si>
  <si>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</si>
  <si>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</si>
  <si>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</si>
  <si>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</si>
  <si>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</si>
  <si>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</si>
  <si>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</si>
  <si>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</si>
  <si>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</si>
  <si>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</si>
  <si>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</si>
  <si>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</si>
  <si>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</si>
  <si>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</si>
  <si>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</si>
  <si>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</si>
  <si>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</si>
  <si>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</si>
  <si>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</si>
  <si>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</si>
  <si>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</si>
  <si>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</si>
  <si>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</si>
  <si>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</si>
  <si>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</si>
  <si>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</si>
  <si>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</si>
  <si>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</si>
  <si>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</si>
  <si>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</si>
  <si>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</si>
  <si>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</si>
  <si>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</si>
  <si>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</si>
  <si>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</si>
  <si>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</si>
  <si>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</si>
  <si>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</si>
  <si>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</si>
  <si>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</si>
  <si>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</si>
  <si>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</si>
  <si>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</si>
  <si>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</si>
  <si>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</si>
  <si>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</si>
  <si>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</si>
  <si>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</si>
  <si>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</si>
  <si>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</si>
  <si>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</si>
  <si>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</si>
  <si>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</si>
  <si>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</si>
  <si>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</si>
  <si>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</si>
  <si>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</si>
  <si>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</si>
  <si>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</si>
  <si>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</si>
  <si>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</si>
  <si>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</si>
  <si>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</si>
  <si>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</si>
  <si>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</si>
  <si>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</si>
  <si>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</si>
  <si>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</si>
  <si>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</si>
  <si>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</si>
  <si>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</si>
  <si>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</si>
  <si>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</si>
  <si>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</si>
  <si>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</si>
  <si>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</si>
  <si>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</si>
  <si>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</si>
  <si>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</si>
  <si>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</si>
  <si>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</si>
  <si>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</si>
  <si>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</si>
  <si>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</si>
  <si>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</si>
  <si>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</si>
  <si>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</si>
  <si>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</si>
  <si>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</si>
  <si>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</si>
  <si>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</si>
  <si>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</si>
  <si>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</si>
  <si>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</si>
  <si>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</si>
  <si>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</si>
  <si>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</si>
  <si>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</si>
  <si>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</si>
  <si>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</si>
  <si>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</si>
  <si>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</si>
  <si>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</si>
  <si>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</si>
  <si>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</si>
  <si>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</si>
  <si>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</si>
  <si>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</si>
  <si>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</si>
  <si>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</si>
  <si>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</si>
  <si>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</si>
  <si>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</si>
  <si>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</si>
  <si>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</si>
  <si>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</si>
  <si>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</si>
  <si>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</si>
  <si>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</si>
  <si>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</si>
  <si>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</si>
  <si>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</si>
  <si>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</si>
  <si>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</si>
  <si>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</si>
  <si>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</si>
  <si>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</si>
  <si>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</si>
  <si>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</si>
  <si>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</si>
  <si>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</si>
  <si>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</si>
  <si>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</si>
  <si>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</si>
  <si>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</si>
  <si>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</si>
  <si>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</si>
  <si>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</si>
  <si>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</si>
  <si>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</si>
  <si>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</si>
  <si>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</si>
  <si>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</si>
  <si>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</si>
  <si>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</si>
  <si>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</si>
  <si>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</si>
  <si>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</si>
  <si>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</si>
  <si>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</si>
  <si>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</si>
  <si>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</si>
  <si>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</si>
  <si>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</si>
  <si>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</si>
  <si>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</si>
  <si>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</si>
  <si>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</si>
  <si>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</si>
  <si>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</si>
  <si>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</si>
  <si>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</si>
  <si>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</si>
  <si>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</si>
  <si>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</si>
  <si>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</si>
  <si>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</si>
  <si>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</si>
  <si>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</si>
  <si>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</si>
  <si>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</si>
  <si>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</si>
  <si>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</si>
  <si>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</si>
  <si>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</si>
  <si>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</si>
  <si>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</si>
  <si>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</si>
  <si>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</si>
  <si>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</si>
  <si>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</si>
  <si>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</si>
  <si>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</si>
  <si>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</si>
  <si>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</si>
  <si>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</si>
  <si>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</si>
  <si>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</si>
  <si>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</si>
  <si>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</si>
  <si>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</si>
  <si>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</si>
  <si>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</si>
  <si>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</si>
  <si>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</si>
  <si>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</si>
  <si>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</si>
  <si>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</si>
  <si>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</si>
  <si>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</si>
  <si>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</si>
  <si>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</si>
  <si>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</si>
  <si>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</si>
  <si>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</si>
  <si>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</si>
  <si>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</si>
  <si>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</si>
  <si>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</si>
  <si>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</si>
  <si>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</si>
  <si>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</si>
  <si>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</si>
  <si>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</si>
  <si>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</si>
  <si>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</si>
  <si>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</si>
  <si>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</si>
  <si>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</si>
  <si>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</si>
  <si>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</si>
  <si>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</si>
  <si>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</si>
  <si>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</si>
  <si>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</si>
  <si>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</si>
  <si>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</si>
  <si>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</si>
  <si>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</si>
  <si>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</si>
  <si>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</si>
  <si>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</si>
  <si>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</si>
  <si>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</si>
  <si>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</si>
  <si>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</si>
  <si>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</si>
  <si>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</si>
  <si>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</si>
  <si>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</si>
  <si>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</si>
  <si>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</si>
  <si>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</si>
  <si>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</si>
  <si>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</si>
  <si>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</si>
  <si>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</si>
  <si>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</si>
  <si>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</si>
  <si>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</si>
  <si>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</si>
  <si>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</si>
  <si>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</si>
  <si>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</si>
  <si>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</si>
  <si>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</si>
  <si>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</si>
  <si>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</si>
  <si>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</si>
  <si>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</si>
  <si>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</si>
  <si>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</si>
  <si>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</si>
  <si>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</si>
  <si>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</si>
  <si>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</si>
  <si>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</si>
  <si>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</si>
  <si>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</si>
  <si>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</si>
  <si>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</si>
  <si>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</si>
  <si>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</si>
  <si>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</si>
  <si>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</si>
  <si>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</si>
  <si>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</si>
  <si>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</si>
  <si>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</si>
  <si>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</si>
  <si>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</si>
  <si>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</si>
  <si>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</si>
  <si>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</si>
  <si>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</si>
  <si>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</si>
  <si>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</si>
  <si>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</si>
  <si>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</si>
  <si>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</si>
  <si>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</si>
  <si>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</si>
  <si>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</si>
  <si>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</si>
  <si>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</si>
  <si>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</si>
  <si>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</si>
  <si>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</si>
  <si>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</si>
  <si>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</si>
  <si>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</si>
  <si>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</si>
  <si>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</si>
  <si>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</si>
  <si>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</si>
  <si>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</si>
  <si>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</si>
  <si>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</si>
  <si>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</si>
  <si>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</si>
  <si>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</si>
  <si>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</si>
  <si>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</si>
  <si>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</si>
  <si>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</si>
  <si>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</si>
  <si>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</si>
  <si>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</si>
  <si>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</si>
  <si>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</si>
  <si>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</si>
  <si>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</si>
  <si>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</si>
  <si>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</si>
  <si>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</si>
  <si>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</si>
  <si>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</si>
  <si>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</si>
  <si>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</si>
  <si>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</si>
  <si>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</si>
  <si>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</si>
  <si>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</si>
  <si>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</si>
  <si>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</si>
  <si>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</si>
  <si>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</si>
  <si>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</si>
  <si>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</si>
  <si>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</si>
  <si>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</si>
  <si>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</si>
  <si>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</si>
  <si>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</si>
  <si>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</si>
  <si>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</si>
  <si>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</si>
  <si>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</si>
  <si>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</si>
  <si>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</si>
  <si>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</si>
  <si>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</si>
  <si>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</si>
  <si>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</si>
  <si>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</si>
  <si>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</si>
  <si>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</si>
  <si>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</si>
  <si>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</si>
  <si>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</si>
  <si>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</si>
  <si>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</si>
  <si>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</si>
  <si>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</si>
  <si>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</si>
  <si>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</si>
  <si>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</si>
  <si>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</si>
  <si>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</si>
  <si>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</si>
  <si>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</si>
  <si>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</si>
  <si>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</si>
  <si>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</si>
  <si>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</si>
  <si>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</si>
  <si>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</si>
  <si>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</si>
  <si>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</si>
  <si>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</si>
  <si>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</si>
  <si>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</si>
  <si>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</si>
  <si>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</si>
  <si>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</si>
  <si>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</si>
  <si>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</si>
  <si>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</si>
  <si>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</si>
  <si>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</si>
  <si>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</si>
  <si>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</si>
  <si>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</si>
  <si>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</si>
  <si>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</si>
  <si>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</si>
  <si>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</si>
  <si>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</si>
  <si>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</si>
  <si>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</si>
  <si>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</si>
  <si>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</si>
  <si>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</si>
  <si>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</si>
  <si>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</si>
  <si>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</si>
  <si>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</si>
  <si>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</si>
  <si>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</si>
  <si>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</si>
  <si>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</si>
  <si>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</si>
  <si>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</si>
  <si>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</si>
  <si>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</si>
  <si>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</si>
  <si>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</si>
  <si>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</si>
  <si>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</si>
  <si>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</si>
  <si>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</si>
  <si>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</si>
  <si>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</si>
  <si>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</si>
  <si>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</si>
  <si>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</si>
  <si>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</si>
  <si>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</si>
  <si>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</si>
  <si>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</si>
  <si>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</si>
  <si>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</si>
  <si>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</si>
  <si>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</si>
  <si>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</si>
  <si>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</si>
  <si>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</si>
  <si>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</si>
  <si>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</si>
  <si>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</si>
  <si>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</si>
  <si>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</si>
  <si>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</si>
  <si>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</si>
  <si>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</si>
  <si>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</si>
  <si>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</si>
  <si>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</si>
  <si>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</si>
  <si>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</si>
  <si>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</si>
  <si>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</si>
  <si>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</si>
  <si>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</si>
  <si>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</si>
  <si>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</si>
  <si>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</si>
  <si>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</si>
  <si>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</si>
  <si>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</si>
  <si>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</si>
  <si>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</si>
  <si>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</si>
  <si>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</si>
  <si>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</si>
  <si>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</si>
  <si>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</si>
  <si>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</si>
  <si>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</si>
  <si>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</si>
  <si>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</si>
  <si>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</si>
  <si>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</si>
  <si>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</si>
  <si>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</si>
  <si>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</si>
  <si>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</si>
  <si>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</si>
  <si>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</si>
  <si>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</si>
  <si>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</si>
  <si>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</si>
  <si>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</si>
  <si>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</si>
  <si>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</si>
  <si>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</si>
  <si>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</si>
  <si>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</si>
  <si>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</si>
  <si>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</si>
  <si>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</si>
  <si>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</si>
  <si>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</si>
  <si>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</si>
  <si>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</si>
  <si>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</si>
  <si>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</si>
  <si>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</si>
  <si>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</si>
  <si>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</si>
  <si>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</si>
  <si>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</si>
  <si>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</si>
  <si>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</si>
  <si>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</si>
  <si>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</si>
  <si>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</si>
  <si>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</si>
  <si>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</si>
  <si>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</si>
  <si>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</si>
  <si>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</si>
  <si>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</si>
  <si>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</si>
  <si>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</si>
  <si>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</si>
  <si>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</si>
  <si>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</si>
  <si>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</si>
  <si>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</si>
  <si>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</si>
  <si>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</si>
  <si>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</si>
  <si>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</si>
  <si>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</si>
  <si>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</si>
  <si>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</si>
  <si>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</si>
  <si>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</si>
  <si>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</si>
  <si>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</si>
  <si>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</si>
  <si>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</si>
  <si>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</si>
  <si>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</si>
  <si>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</si>
  <si>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</si>
  <si>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</si>
  <si>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</si>
  <si>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</si>
  <si>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</si>
  <si>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</si>
  <si>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</si>
  <si>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</si>
  <si>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</si>
  <si>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</si>
  <si>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</si>
  <si>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</si>
  <si>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</si>
  <si>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</si>
  <si>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</si>
  <si>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</si>
  <si>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</si>
  <si>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</si>
  <si>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</si>
  <si>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</si>
  <si>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</si>
  <si>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</si>
  <si>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</si>
  <si>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</si>
  <si>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</si>
  <si>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</si>
  <si>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</si>
  <si>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</si>
  <si>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</si>
  <si>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</si>
  <si>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</si>
  <si>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</si>
  <si>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</si>
  <si>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</si>
  <si>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</si>
  <si>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</si>
  <si>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</si>
  <si>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</si>
  <si>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</si>
  <si>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</si>
  <si>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</si>
  <si>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</si>
  <si>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</si>
  <si>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</si>
  <si>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</si>
  <si>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</si>
  <si>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</si>
  <si>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</si>
  <si>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</si>
  <si>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</si>
  <si>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</si>
  <si>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</si>
  <si>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</si>
  <si>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</si>
  <si>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</si>
  <si>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</si>
  <si>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</si>
  <si>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</si>
  <si>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</si>
  <si>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</si>
  <si>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</si>
  <si>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</si>
  <si>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</si>
  <si>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</si>
  <si>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</si>
  <si>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</si>
  <si>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</si>
  <si>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</si>
  <si>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</si>
  <si>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</si>
  <si>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</si>
  <si>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</si>
  <si>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</si>
  <si>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</si>
  <si>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</si>
  <si>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</si>
  <si>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</si>
  <si>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</si>
  <si>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</si>
  <si>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</si>
  <si>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</si>
  <si>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</si>
  <si>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</si>
  <si>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</si>
  <si>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</si>
  <si>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</si>
  <si>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</si>
  <si>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</si>
  <si>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</si>
  <si>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</si>
  <si>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</si>
  <si>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</si>
  <si>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</si>
  <si>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</si>
  <si>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</si>
  <si>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</si>
  <si>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</si>
  <si>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</si>
  <si>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</si>
  <si>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</si>
  <si>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</si>
  <si>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</si>
  <si>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</si>
  <si>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</si>
  <si>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</si>
  <si>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</si>
  <si>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</si>
  <si>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</si>
  <si>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</si>
  <si>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</si>
  <si>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</si>
  <si>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</si>
  <si>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</si>
  <si>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</si>
  <si>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</si>
  <si>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</si>
  <si>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</si>
  <si>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</si>
  <si>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</si>
  <si>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</si>
  <si>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</si>
  <si>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</si>
  <si>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</si>
  <si>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</si>
  <si>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</si>
  <si>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</si>
  <si>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</si>
  <si>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</si>
  <si>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</si>
  <si>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</si>
  <si>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</si>
  <si>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</si>
  <si>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</si>
  <si>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</si>
  <si>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</si>
  <si>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</si>
  <si>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</si>
  <si>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</si>
  <si>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</si>
  <si>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</si>
  <si>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</si>
  <si>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</si>
  <si>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</si>
  <si>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</si>
  <si>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</si>
  <si>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</si>
  <si>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</si>
  <si>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</si>
  <si>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</si>
  <si>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</si>
  <si>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</si>
  <si>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</si>
  <si>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</si>
  <si>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</si>
  <si>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</si>
  <si>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</si>
  <si>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</si>
  <si>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</si>
  <si>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</si>
  <si>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</si>
  <si>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</si>
  <si>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</si>
  <si>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</si>
  <si>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</si>
  <si>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</si>
  <si>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</si>
  <si>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</si>
  <si>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</si>
  <si>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</si>
  <si>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</si>
  <si>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</si>
  <si>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</si>
  <si>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</si>
  <si>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</si>
  <si>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</si>
  <si>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</si>
  <si>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</si>
  <si>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</si>
  <si>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</si>
  <si>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</si>
  <si>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</si>
  <si>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</si>
  <si>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</si>
  <si>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</si>
  <si>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</si>
  <si>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</si>
  <si>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</si>
  <si>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</si>
  <si>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</si>
  <si>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</si>
  <si>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</si>
  <si>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</si>
  <si>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</si>
  <si>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</si>
  <si>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</si>
  <si>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</si>
  <si>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</si>
  <si>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</si>
  <si>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</si>
  <si>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</si>
  <si>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</si>
  <si>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</si>
  <si>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</si>
  <si>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</si>
  <si>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</si>
  <si>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</si>
  <si>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</si>
  <si>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</si>
  <si>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</si>
  <si>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</si>
  <si>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</si>
  <si>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</si>
  <si>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</si>
  <si>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</si>
  <si>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</si>
  <si>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</si>
  <si>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</si>
  <si>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</si>
  <si>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</si>
  <si>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</si>
  <si>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</si>
  <si>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</si>
  <si>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</si>
  <si>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</si>
  <si>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</si>
  <si>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</si>
  <si>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</si>
  <si>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</si>
  <si>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</si>
  <si>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</si>
  <si>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</si>
  <si>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</si>
  <si>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</si>
  <si>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</si>
  <si>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</si>
  <si>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</si>
  <si>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</si>
  <si>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</si>
  <si>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</si>
  <si>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</si>
  <si>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</si>
  <si>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</si>
  <si>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</si>
  <si>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</si>
  <si>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</si>
  <si>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</si>
  <si>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</si>
  <si>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</si>
  <si>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</si>
  <si>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</si>
  <si>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</si>
  <si>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</si>
  <si>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</si>
  <si>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</si>
  <si>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</si>
  <si>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</si>
  <si>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</si>
  <si>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</si>
  <si>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</si>
  <si>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</si>
  <si>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</si>
  <si>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</si>
  <si>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</si>
  <si>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</si>
  <si>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</si>
  <si>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</si>
  <si>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</si>
  <si>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</si>
  <si>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</si>
  <si>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</si>
  <si>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</si>
  <si>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</si>
  <si>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</si>
  <si>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</si>
  <si>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</si>
  <si>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</si>
  <si>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</si>
  <si>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</si>
  <si>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</si>
  <si>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</si>
  <si>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</si>
  <si>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</si>
  <si>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</si>
  <si>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</si>
  <si>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</si>
  <si>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</si>
  <si>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</si>
  <si>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</si>
  <si>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</si>
  <si>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</si>
  <si>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</si>
  <si>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</si>
  <si>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</si>
  <si>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</si>
  <si>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</si>
  <si>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</si>
  <si>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</si>
  <si>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</si>
  <si>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</si>
  <si>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</si>
  <si>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</si>
  <si>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</si>
  <si>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</si>
  <si>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</si>
  <si>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</si>
  <si>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</si>
  <si>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</si>
  <si>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</si>
  <si>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</si>
  <si>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</si>
  <si>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</si>
  <si>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</si>
  <si>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</si>
  <si>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</si>
  <si>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</si>
  <si>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</si>
  <si>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</si>
  <si>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</si>
  <si>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</si>
  <si>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</si>
  <si>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</si>
  <si>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</si>
  <si>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</si>
  <si>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</si>
  <si>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</si>
  <si>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</si>
  <si>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</si>
  <si>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</si>
  <si>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</si>
  <si>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</si>
  <si>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</si>
  <si>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</si>
  <si>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</si>
  <si>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</si>
  <si>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</si>
  <si>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</si>
  <si>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</si>
  <si>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</si>
  <si>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</si>
  <si>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</si>
  <si>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</si>
  <si>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</si>
  <si>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</si>
  <si>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</si>
  <si>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</si>
  <si>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</si>
  <si>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</si>
  <si>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</si>
  <si>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</si>
  <si>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</si>
  <si>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</si>
  <si>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</si>
  <si>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</si>
  <si>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</si>
  <si>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</si>
  <si>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</si>
  <si>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</si>
  <si>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</si>
  <si>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</si>
  <si>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</si>
  <si>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</si>
  <si>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</si>
  <si>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</si>
  <si>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</si>
  <si>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</si>
  <si>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</si>
  <si>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</si>
  <si>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</si>
  <si>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</si>
  <si>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</si>
  <si>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</si>
  <si>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</si>
  <si>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</si>
  <si>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</si>
  <si>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</si>
  <si>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</si>
  <si>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</si>
  <si>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</si>
  <si>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</si>
  <si>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</si>
  <si>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</si>
  <si>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</si>
  <si>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</si>
  <si>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</si>
  <si>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</si>
  <si>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</si>
  <si>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</si>
  <si>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</si>
  <si>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</si>
  <si>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</si>
  <si>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</si>
  <si>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</si>
  <si>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</si>
  <si>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</si>
  <si>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</si>
  <si>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</si>
  <si>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</si>
  <si>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</si>
  <si>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</si>
  <si>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</si>
  <si>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</si>
  <si>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</si>
  <si>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</si>
  <si>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</si>
  <si>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</si>
  <si>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</si>
  <si>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</si>
  <si>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</si>
  <si>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</si>
  <si>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</si>
  <si>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</si>
  <si>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</si>
  <si>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</si>
  <si>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</si>
  <si>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</si>
  <si>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</si>
  <si>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</si>
  <si>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</si>
  <si>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</si>
  <si>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</si>
  <si>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</si>
  <si>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</si>
  <si>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</si>
  <si>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</si>
  <si>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</si>
  <si>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</si>
  <si>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</si>
  <si>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</si>
  <si>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</si>
  <si>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</si>
  <si>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</si>
  <si>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</si>
  <si>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</si>
  <si>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</si>
  <si>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</si>
  <si>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</si>
  <si>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</si>
  <si>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</si>
  <si>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</si>
  <si>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</si>
  <si>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</si>
  <si>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</si>
  <si>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</si>
  <si>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</si>
  <si>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</si>
  <si>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</si>
  <si>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</si>
  <si>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</si>
  <si>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</si>
  <si>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</si>
  <si>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</si>
  <si>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</si>
  <si>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</si>
  <si>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</si>
  <si>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</si>
  <si>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</si>
  <si>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</si>
  <si>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</si>
  <si>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</si>
  <si>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</si>
  <si>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</si>
  <si>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</si>
  <si>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</si>
  <si>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</si>
  <si>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</si>
  <si>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</si>
  <si>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</si>
  <si>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</si>
  <si>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</si>
  <si>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</si>
  <si>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</si>
  <si>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</si>
  <si>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</si>
  <si>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</si>
  <si>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</si>
  <si>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</si>
  <si>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</si>
  <si>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</si>
  <si>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</si>
  <si>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</si>
  <si>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</si>
  <si>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</si>
  <si>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</si>
  <si>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</si>
  <si>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</si>
  <si>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</si>
  <si>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</si>
  <si>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</si>
  <si>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</si>
  <si>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</si>
  <si>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</si>
  <si>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</si>
  <si>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</si>
  <si>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</si>
  <si>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</si>
  <si>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</si>
  <si>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</si>
  <si>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</si>
  <si>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</si>
  <si>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</si>
  <si>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</si>
  <si>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</si>
  <si>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</si>
  <si>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</si>
  <si>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</si>
  <si>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</si>
  <si>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</si>
  <si>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</si>
  <si>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</si>
  <si>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</si>
  <si>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</si>
  <si>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</si>
  <si>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</si>
  <si>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</si>
  <si>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</si>
  <si>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</si>
  <si>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</si>
  <si>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</si>
  <si>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</si>
  <si>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</si>
  <si>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</si>
  <si>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</si>
  <si>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</si>
  <si>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</si>
  <si>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</si>
  <si>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</si>
  <si>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</si>
  <si>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</si>
  <si>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</si>
  <si>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</si>
  <si>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</si>
  <si>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</si>
  <si>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</si>
  <si>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</si>
  <si>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</si>
  <si>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</si>
  <si>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</si>
  <si>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</si>
  <si>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</si>
  <si>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</si>
  <si>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</si>
  <si>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</si>
  <si>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</si>
  <si>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</si>
  <si>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</si>
  <si>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</si>
  <si>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</si>
  <si>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</si>
  <si>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</si>
  <si>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</si>
  <si>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</si>
  <si>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</si>
  <si>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</si>
  <si>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</si>
  <si>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</si>
  <si>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</si>
  <si>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</si>
  <si>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</si>
  <si>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</si>
  <si>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</si>
  <si>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</si>
  <si>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</si>
  <si>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</si>
  <si>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</si>
  <si>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</si>
  <si>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</si>
  <si>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</si>
  <si>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</si>
  <si>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</si>
  <si>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</si>
  <si>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</si>
  <si>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</si>
  <si>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</si>
  <si>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</si>
  <si>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</si>
  <si>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</si>
  <si>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</si>
  <si>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</si>
  <si>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</si>
  <si>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</si>
  <si>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</si>
  <si>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</si>
  <si>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</si>
  <si>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</si>
  <si>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</si>
  <si>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</si>
  <si>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</si>
  <si>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</si>
  <si>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</si>
  <si>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</si>
  <si>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</si>
  <si>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</si>
  <si>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</si>
  <si>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</si>
  <si>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</si>
  <si>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</si>
  <si>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</si>
  <si>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</si>
  <si>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</si>
  <si>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</si>
  <si>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</si>
  <si>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</si>
  <si>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</si>
  <si>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</si>
  <si>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</si>
  <si>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</si>
  <si>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</si>
  <si>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</si>
  <si>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</si>
  <si>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</si>
  <si>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</si>
  <si>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</si>
  <si>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</si>
  <si>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</si>
  <si>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</si>
  <si>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</si>
  <si>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</si>
  <si>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</si>
  <si>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</si>
  <si>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</si>
  <si>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</si>
  <si>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</si>
  <si>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</si>
  <si>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</si>
  <si>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</si>
  <si>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</si>
  <si>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</si>
  <si>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</si>
  <si>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</si>
  <si>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</si>
  <si>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</si>
  <si>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</si>
  <si>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</si>
  <si>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</si>
  <si>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</si>
  <si>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</si>
  <si>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</si>
  <si>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</si>
  <si>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</si>
  <si>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</si>
  <si>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</si>
  <si>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</si>
  <si>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</si>
  <si>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</si>
  <si>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</si>
  <si>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</si>
  <si>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</si>
  <si>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</si>
  <si>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</si>
  <si>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</si>
  <si>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</si>
  <si>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</si>
  <si>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</si>
  <si>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</si>
  <si>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</si>
  <si>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</si>
  <si>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</si>
  <si>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</si>
  <si>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</si>
  <si>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</si>
  <si>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</si>
  <si>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</si>
  <si>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</si>
  <si>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</si>
  <si>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</si>
  <si>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</si>
  <si>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</si>
  <si>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</si>
  <si>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</si>
  <si>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</si>
  <si>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</si>
  <si>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</si>
  <si>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</si>
  <si>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</si>
  <si>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</si>
  <si>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</si>
  <si>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</si>
  <si>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</si>
  <si>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</si>
  <si>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</si>
  <si>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</si>
  <si>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</si>
  <si>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</si>
  <si>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</si>
  <si>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</si>
  <si>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</si>
  <si>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</si>
  <si>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</si>
  <si>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</si>
  <si>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</si>
  <si>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</si>
  <si>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</si>
  <si>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</si>
  <si>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</si>
  <si>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</si>
  <si>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</si>
  <si>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</si>
  <si>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</si>
  <si>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</si>
  <si>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</si>
  <si>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</si>
  <si>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</si>
  <si>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</si>
  <si>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</si>
  <si>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</si>
  <si>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</si>
  <si>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</si>
  <si>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</si>
  <si>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</si>
  <si>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</si>
  <si>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</si>
  <si>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</si>
  <si>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</si>
  <si>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</si>
  <si>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</si>
  <si>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</si>
  <si>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</si>
  <si>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</si>
  <si>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</si>
  <si>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</si>
  <si>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</si>
  <si>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</si>
  <si>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</si>
  <si>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</si>
  <si>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</si>
  <si>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</si>
  <si>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</si>
  <si>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</si>
  <si>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</si>
  <si>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</si>
  <si>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</si>
  <si>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</si>
  <si>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</si>
  <si>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</si>
  <si>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</si>
  <si>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</si>
  <si>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</si>
  <si>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</si>
  <si>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</si>
  <si>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</si>
  <si>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</si>
  <si>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</si>
  <si>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</si>
  <si>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</si>
  <si>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</si>
  <si>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</si>
  <si>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</si>
  <si>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</si>
  <si>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</si>
  <si>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</si>
  <si>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</si>
  <si>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</si>
  <si>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</si>
  <si>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</si>
  <si>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</si>
  <si>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</si>
  <si>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</si>
  <si>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</si>
  <si>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</si>
  <si>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</si>
  <si>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</si>
  <si>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</si>
  <si>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</si>
  <si>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</si>
  <si>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</si>
  <si>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</si>
  <si>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</si>
  <si>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</si>
  <si>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</si>
  <si>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</si>
  <si>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</si>
  <si>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</si>
  <si>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</si>
  <si>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</si>
  <si>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</si>
  <si>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</si>
  <si>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</si>
  <si>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</si>
  <si>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</si>
  <si>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</si>
  <si>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</si>
  <si>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</si>
  <si>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</si>
  <si>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</si>
  <si>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</si>
  <si>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</si>
  <si>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</si>
  <si>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</si>
  <si>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</si>
  <si>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</si>
  <si>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</si>
  <si>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</si>
  <si>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</si>
  <si>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</si>
  <si>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</si>
  <si>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</si>
  <si>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</si>
  <si>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</si>
  <si>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</si>
  <si>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</si>
  <si>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</si>
  <si>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</si>
  <si>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</si>
  <si>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</si>
  <si>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</si>
  <si>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</si>
  <si>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</si>
  <si>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</si>
  <si>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</si>
  <si>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</si>
  <si>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</si>
  <si>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</si>
  <si>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</si>
  <si>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</si>
  <si>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</si>
  <si>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</si>
  <si>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</si>
  <si>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</si>
  <si>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</si>
  <si>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</si>
  <si>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</si>
  <si>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</si>
  <si>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</si>
  <si>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</si>
  <si>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</si>
  <si>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</si>
  <si>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</si>
  <si>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</si>
  <si>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</si>
  <si>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</si>
  <si>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</si>
  <si>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</si>
  <si>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</si>
  <si>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</si>
  <si>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</si>
  <si>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</si>
  <si>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</si>
  <si>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</si>
  <si>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</si>
  <si>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</si>
  <si>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</si>
  <si>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</si>
  <si>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</si>
  <si>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</si>
  <si>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</si>
  <si>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</si>
  <si>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</si>
  <si>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</si>
  <si>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</si>
  <si>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</si>
  <si>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</si>
  <si>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</si>
  <si>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</si>
  <si>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</si>
  <si>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</si>
  <si>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</si>
  <si>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</si>
  <si>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</si>
  <si>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</si>
  <si>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</si>
  <si>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</si>
  <si>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</si>
  <si>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</si>
  <si>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</si>
  <si>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</si>
  <si>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</si>
  <si>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</si>
  <si>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</si>
  <si>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</si>
  <si>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</si>
  <si>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</si>
  <si>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</si>
  <si>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</si>
  <si>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</si>
  <si>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</si>
  <si>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</si>
  <si>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</si>
  <si>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</si>
  <si>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</si>
  <si>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</si>
  <si>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</si>
  <si>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</si>
  <si>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</si>
  <si>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</si>
  <si>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</si>
  <si>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</si>
  <si>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</si>
  <si>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</si>
  <si>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</si>
  <si>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</si>
  <si>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</si>
  <si>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</si>
  <si>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</si>
  <si>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</si>
  <si>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</si>
  <si>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</si>
  <si>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</si>
  <si>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</si>
  <si>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</si>
  <si>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</si>
  <si>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</si>
  <si>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</si>
  <si>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</si>
  <si>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</si>
  <si>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</si>
  <si>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</si>
  <si>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</si>
  <si>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</si>
  <si>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</si>
  <si>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</si>
  <si>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</si>
  <si>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</si>
  <si>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</si>
  <si>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</si>
  <si>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</si>
  <si>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</si>
  <si>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</si>
  <si>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</si>
  <si>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</si>
  <si>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</si>
  <si>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</si>
  <si>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</si>
  <si>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</si>
  <si>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</si>
  <si>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</si>
  <si>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</si>
  <si>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</si>
  <si>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</si>
  <si>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</si>
  <si>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</si>
  <si>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</si>
  <si>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</si>
  <si>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</si>
  <si>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</si>
  <si>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</si>
  <si>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</si>
  <si>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</si>
  <si>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</si>
  <si>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</si>
  <si>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</si>
  <si>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</si>
  <si>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</si>
  <si>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</si>
  <si>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</si>
  <si>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</si>
  <si>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</si>
  <si>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</si>
  <si>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</si>
  <si>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</si>
  <si>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</si>
  <si>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</si>
  <si>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</si>
  <si>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</si>
  <si>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</si>
  <si>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</si>
  <si>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</si>
  <si>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</si>
  <si>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</si>
  <si>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</si>
  <si>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</si>
  <si>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</si>
  <si>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</si>
  <si>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</si>
  <si>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</si>
  <si>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</si>
  <si>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</si>
  <si>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</si>
  <si>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</si>
  <si>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</si>
  <si>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</si>
  <si>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</si>
  <si>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</si>
  <si>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</si>
  <si>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</si>
  <si>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</si>
  <si>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</si>
  <si>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</si>
  <si>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</si>
  <si>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</si>
  <si>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</si>
  <si>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</si>
  <si>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</si>
  <si>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</si>
  <si>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</si>
  <si>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</si>
  <si>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</si>
  <si>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</si>
  <si>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</si>
  <si>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</si>
  <si>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</si>
  <si>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</si>
  <si>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</si>
  <si>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</si>
  <si>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</si>
  <si>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</si>
  <si>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</si>
  <si>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</si>
  <si>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</si>
  <si>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</si>
  <si>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</si>
  <si>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</si>
  <si>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</si>
  <si>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</si>
  <si>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</si>
  <si>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</si>
  <si>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</si>
  <si>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</si>
  <si>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</si>
  <si>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</si>
  <si>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</si>
  <si>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</si>
  <si>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</si>
  <si>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</si>
  <si>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</si>
  <si>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</si>
  <si>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</si>
  <si>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</si>
  <si>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</si>
  <si>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</si>
  <si>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</si>
  <si>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</si>
  <si>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</si>
  <si>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</si>
  <si>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</si>
  <si>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</si>
  <si>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</si>
  <si>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</si>
  <si>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</si>
  <si>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</si>
  <si>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</si>
  <si>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</si>
  <si>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</si>
  <si>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</si>
  <si>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</si>
  <si>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</si>
  <si>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</si>
  <si>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</si>
  <si>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</si>
  <si>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</si>
  <si>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</si>
  <si>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</si>
  <si>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</si>
  <si>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</si>
  <si>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</si>
  <si>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</si>
  <si>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</si>
  <si>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</si>
  <si>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</si>
  <si>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</si>
  <si>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</si>
  <si>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</si>
  <si>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</si>
  <si>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</si>
  <si>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</si>
  <si>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</si>
  <si>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</si>
  <si>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</si>
  <si>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</si>
  <si>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</si>
  <si>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</si>
  <si>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</si>
  <si>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</si>
  <si>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</si>
  <si>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</si>
  <si>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</si>
  <si>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</si>
  <si>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</si>
  <si>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</si>
  <si>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</si>
  <si>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</si>
  <si>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</si>
  <si>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</si>
  <si>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</si>
  <si>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</si>
  <si>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</si>
  <si>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</si>
  <si>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</si>
  <si>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</si>
  <si>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</si>
  <si>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</si>
  <si>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</si>
  <si>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</si>
  <si>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</si>
  <si>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</si>
  <si>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</si>
  <si>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</si>
  <si>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</si>
  <si>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</si>
  <si>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</si>
  <si>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</si>
  <si>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</si>
  <si>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</si>
  <si>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</si>
  <si>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</si>
  <si>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</si>
  <si>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</si>
  <si>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</si>
  <si>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</si>
  <si>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</si>
  <si>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</si>
  <si>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</si>
  <si>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</si>
  <si>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</si>
  <si>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</si>
  <si>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</si>
  <si>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</si>
  <si>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</si>
  <si>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</si>
  <si>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</si>
  <si>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</si>
  <si>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</si>
  <si>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</si>
  <si>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</si>
  <si>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</si>
  <si>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</si>
  <si>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</si>
  <si>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</si>
  <si>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</si>
  <si>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</si>
  <si>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</si>
  <si>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</si>
  <si>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</si>
  <si>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</si>
  <si>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</si>
  <si>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</si>
  <si>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</si>
  <si>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</si>
  <si>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</si>
  <si>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</si>
  <si>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</si>
  <si>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</si>
  <si>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</si>
  <si>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</si>
  <si>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</si>
  <si>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</si>
  <si>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</si>
  <si>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</si>
  <si>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</si>
  <si>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</si>
  <si>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</si>
  <si>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</si>
  <si>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</si>
  <si>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</si>
  <si>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</si>
  <si>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</si>
  <si>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</si>
  <si>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</si>
  <si>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</si>
  <si>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</si>
  <si>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</si>
  <si>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</si>
  <si>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</si>
  <si>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</si>
  <si>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</si>
  <si>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</si>
  <si>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</si>
  <si>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</si>
  <si>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</si>
  <si>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</si>
  <si>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</si>
  <si>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</si>
  <si>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</si>
  <si>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</si>
  <si>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</si>
  <si>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</si>
  <si>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</si>
  <si>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</si>
  <si>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</si>
  <si>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</si>
  <si>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</si>
  <si>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</si>
  <si>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</si>
  <si>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</si>
  <si>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</si>
  <si>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</si>
  <si>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</si>
  <si>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</si>
  <si>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</si>
  <si>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</si>
  <si>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</si>
  <si>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</si>
  <si>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</si>
  <si>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</si>
  <si>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</si>
  <si>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</si>
  <si>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</si>
  <si>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</si>
  <si>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</si>
  <si>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</si>
  <si>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</si>
  <si>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</si>
  <si>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</si>
  <si>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</si>
  <si>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</si>
  <si>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</si>
  <si>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</si>
  <si>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</si>
  <si>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</si>
  <si>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</si>
  <si>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</si>
  <si>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</si>
  <si>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</si>
  <si>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</si>
  <si>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</si>
  <si>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</si>
  <si>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</si>
  <si>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</si>
  <si>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</si>
  <si>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</si>
  <si>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</si>
  <si>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</si>
  <si>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</si>
  <si>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</si>
  <si>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</si>
  <si>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</si>
  <si>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</si>
  <si>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</si>
  <si>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</si>
  <si>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</si>
  <si>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</si>
  <si>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</si>
  <si>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</si>
  <si>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</si>
  <si>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</si>
  <si>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</si>
  <si>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</si>
  <si>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</si>
  <si>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</si>
  <si>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</si>
  <si>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</si>
  <si>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</si>
  <si>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</si>
  <si>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</si>
  <si>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</si>
  <si>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</si>
  <si>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</si>
  <si>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</si>
  <si>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</si>
  <si>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</si>
  <si>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</si>
  <si>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</si>
  <si>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</si>
  <si>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</si>
  <si>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</si>
  <si>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</si>
  <si>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</si>
  <si>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</si>
  <si>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</si>
  <si>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</si>
  <si>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</si>
  <si>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</si>
  <si>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</si>
  <si>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</si>
  <si>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</si>
  <si>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</si>
  <si>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</si>
  <si>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</si>
  <si>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</si>
  <si>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</si>
  <si>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</si>
  <si>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</si>
  <si>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</si>
  <si>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</si>
  <si>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</si>
  <si>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</si>
  <si>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</si>
  <si>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</si>
  <si>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</si>
  <si>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</si>
  <si>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</si>
  <si>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</si>
  <si>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</si>
  <si>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</si>
  <si>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</si>
  <si>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</si>
  <si>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</si>
  <si>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</si>
  <si>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</si>
  <si>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</si>
  <si>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</si>
  <si>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</si>
  <si>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</si>
  <si>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</si>
  <si>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</si>
  <si>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</si>
  <si>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</si>
  <si>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</si>
  <si>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</si>
  <si>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</si>
  <si>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</si>
  <si>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</si>
  <si>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</si>
  <si>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</si>
  <si>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</si>
  <si>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</si>
  <si>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</si>
  <si>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</si>
  <si>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</si>
  <si>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</si>
  <si>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</si>
  <si>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</si>
  <si>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</si>
  <si>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</si>
  <si>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</si>
  <si>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</si>
  <si>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</si>
  <si>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</si>
  <si>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</si>
  <si>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</si>
  <si>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</si>
  <si>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</si>
  <si>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</si>
  <si>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</si>
  <si>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</si>
  <si>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</si>
  <si>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</si>
  <si>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</si>
  <si>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</si>
  <si>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</si>
  <si>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</si>
  <si>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</si>
  <si>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</si>
  <si>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</si>
  <si>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</si>
  <si>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</si>
  <si>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</si>
  <si>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</si>
  <si>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</si>
  <si>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</si>
  <si>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</si>
  <si>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</si>
  <si>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</si>
  <si>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</si>
  <si>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</si>
  <si>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</si>
  <si>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</si>
  <si>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</si>
  <si>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</si>
  <si>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</si>
  <si>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</si>
  <si>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</si>
  <si>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</si>
  <si>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</si>
  <si>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</si>
  <si>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</si>
  <si>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</si>
  <si>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</si>
  <si>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</si>
  <si>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</si>
  <si>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</si>
  <si>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</si>
  <si>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</si>
  <si>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</si>
  <si>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</si>
  <si>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</si>
  <si>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</si>
  <si>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</si>
  <si>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</si>
  <si>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</si>
  <si>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</si>
  <si>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</si>
  <si>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</si>
  <si>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</si>
  <si>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</si>
  <si>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</si>
  <si>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</si>
  <si>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</si>
  <si>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</si>
  <si>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</si>
  <si>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</si>
  <si>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</si>
  <si>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</si>
  <si>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</si>
  <si>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</si>
  <si>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</si>
  <si>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</si>
  <si>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</si>
  <si>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</si>
  <si>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</si>
  <si>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</si>
  <si>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</si>
  <si>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</si>
  <si>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</si>
  <si>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</si>
  <si>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</si>
  <si>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</si>
  <si>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</si>
  <si>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</si>
  <si>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</si>
  <si>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</si>
  <si>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</si>
  <si>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</si>
  <si>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</si>
  <si>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</si>
  <si>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</si>
  <si>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</si>
  <si>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</si>
  <si>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</si>
  <si>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</si>
  <si>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</si>
  <si>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</si>
  <si>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</si>
  <si>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</si>
  <si>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</si>
  <si>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</si>
  <si>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</si>
  <si>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</si>
  <si>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</si>
  <si>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</si>
  <si>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</si>
  <si>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</si>
  <si>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</si>
  <si>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</si>
  <si>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</si>
  <si>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</si>
  <si>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</si>
  <si>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</si>
  <si>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</si>
  <si>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</si>
  <si>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</si>
  <si>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</si>
  <si>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</si>
  <si>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</si>
  <si>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</si>
  <si>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</si>
  <si>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</si>
  <si>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</si>
  <si>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</si>
  <si>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</si>
  <si>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</si>
  <si>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</si>
  <si>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</si>
  <si>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</si>
  <si>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</si>
  <si>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</si>
  <si>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</si>
  <si>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</si>
  <si>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</si>
  <si>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</si>
  <si>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</si>
  <si>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</si>
  <si>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</si>
  <si>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</si>
  <si>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</si>
  <si>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</si>
  <si>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</si>
  <si>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</si>
  <si>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</si>
  <si>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</si>
  <si>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</si>
  <si>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</si>
  <si>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</si>
  <si>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</si>
  <si>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</si>
  <si>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</si>
  <si>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</si>
  <si>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</si>
  <si>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</si>
  <si>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</si>
  <si>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</si>
  <si>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</si>
  <si>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</si>
  <si>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</si>
  <si>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</si>
  <si>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</si>
  <si>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</si>
  <si>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</si>
  <si>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</si>
  <si>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</si>
  <si>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</si>
  <si>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</si>
  <si>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</si>
  <si>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</si>
  <si>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</si>
  <si>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</si>
  <si>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</si>
  <si>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</si>
  <si>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</si>
  <si>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</si>
  <si>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</si>
  <si>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</si>
  <si>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</si>
  <si>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</si>
  <si>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</si>
  <si>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</si>
  <si>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</si>
  <si>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</si>
  <si>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</si>
  <si>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</si>
  <si>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</si>
  <si>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</si>
  <si>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</si>
  <si>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</si>
  <si>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</si>
  <si>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</si>
  <si>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</si>
  <si>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</si>
  <si>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</si>
  <si>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</si>
  <si>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</si>
  <si>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</si>
  <si>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</si>
  <si>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</si>
  <si>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</si>
  <si>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</si>
  <si>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</si>
  <si>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</si>
  <si>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</si>
  <si>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</si>
  <si>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</si>
  <si>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</si>
  <si>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</si>
  <si>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</si>
  <si>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</si>
  <si>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</si>
  <si>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</si>
  <si>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</si>
  <si>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</si>
  <si>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</si>
  <si>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</si>
  <si>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</si>
  <si>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</si>
  <si>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</si>
  <si>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</si>
  <si>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</si>
  <si>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</si>
  <si>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</si>
  <si>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</si>
  <si>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</si>
  <si>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</si>
  <si>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</si>
  <si>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</si>
  <si>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</si>
  <si>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</si>
  <si>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</si>
  <si>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</si>
  <si>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</si>
  <si>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</si>
  <si>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</si>
  <si>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</si>
  <si>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</si>
  <si>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</si>
  <si>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</si>
  <si>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</si>
  <si>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</si>
  <si>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</si>
  <si>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</si>
  <si>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</si>
  <si>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</si>
  <si>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</si>
  <si>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</si>
  <si>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</si>
  <si>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</si>
  <si>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</si>
  <si>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</si>
  <si>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</si>
  <si>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</si>
  <si>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</si>
  <si>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</si>
  <si>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</si>
  <si>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</si>
  <si>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</si>
  <si>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</si>
  <si>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</si>
  <si>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</si>
  <si>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</si>
  <si>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</si>
  <si>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</si>
  <si>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</si>
  <si>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</si>
  <si>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</si>
  <si>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</si>
  <si>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</si>
  <si>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</si>
  <si>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</si>
  <si>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</si>
  <si>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</si>
  <si>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</si>
  <si>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</si>
  <si>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</si>
  <si>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</si>
  <si>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</si>
  <si>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</si>
  <si>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</si>
  <si>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</si>
  <si>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</si>
  <si>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</si>
  <si>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</si>
  <si>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</si>
  <si>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</si>
  <si>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</si>
  <si>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</si>
  <si>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</si>
  <si>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</si>
  <si>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</si>
  <si>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</si>
  <si>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</si>
  <si>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</si>
  <si>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</si>
  <si>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</si>
  <si>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</si>
  <si>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</si>
  <si>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</si>
  <si>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</si>
  <si>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</si>
  <si>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</si>
  <si>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</si>
  <si>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</si>
  <si>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</si>
  <si>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</si>
  <si>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</si>
  <si>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</si>
  <si>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</si>
  <si>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</si>
  <si>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</si>
  <si>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</si>
  <si>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</si>
  <si>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</si>
  <si>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</si>
  <si>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</si>
  <si>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</si>
  <si>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</si>
  <si>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</si>
  <si>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</si>
  <si>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</si>
  <si>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</si>
  <si>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</si>
  <si>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</si>
  <si>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</si>
  <si>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</si>
  <si>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</si>
  <si>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</si>
  <si>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</si>
  <si>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</si>
  <si>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</si>
  <si>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</si>
  <si>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</si>
  <si>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</si>
  <si>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</si>
  <si>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</si>
  <si>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</si>
  <si>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</si>
  <si>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</si>
  <si>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</si>
  <si>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</si>
  <si>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</si>
  <si>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</si>
  <si>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</si>
  <si>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</si>
  <si>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</si>
  <si>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</si>
  <si>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</si>
  <si>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</si>
  <si>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</si>
  <si>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</si>
  <si>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</si>
  <si>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</si>
  <si>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</si>
  <si>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</si>
  <si>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</si>
  <si>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</si>
  <si>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</si>
  <si>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</si>
  <si>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</si>
  <si>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</si>
  <si>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</si>
  <si>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</si>
  <si>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</si>
  <si>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</si>
  <si>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</si>
  <si>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</si>
  <si>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</si>
  <si>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</si>
  <si>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</si>
  <si>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</si>
  <si>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</si>
  <si>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</si>
  <si>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</si>
  <si>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</si>
  <si>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</si>
  <si>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</si>
  <si>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</si>
  <si>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</si>
  <si>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</si>
  <si>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</si>
  <si>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</si>
  <si>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</si>
  <si>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</si>
  <si>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</si>
  <si>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</si>
  <si>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</si>
  <si>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</si>
  <si>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</si>
  <si>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</si>
  <si>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</si>
  <si>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</si>
  <si>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</si>
  <si>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</si>
  <si>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</si>
  <si>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</si>
  <si>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</si>
  <si>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</si>
  <si>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</si>
  <si>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</si>
  <si>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</si>
  <si>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</si>
  <si>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</si>
  <si>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</si>
  <si>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</si>
  <si>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</si>
  <si>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</si>
  <si>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</si>
  <si>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</si>
  <si>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</si>
  <si>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</si>
  <si>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</si>
  <si>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</si>
  <si>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</si>
  <si>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</si>
  <si>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</si>
  <si>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</si>
  <si>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</si>
  <si>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</si>
  <si>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</si>
  <si>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</si>
  <si>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</si>
  <si>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</si>
  <si>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</si>
  <si>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</si>
  <si>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</si>
  <si>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</si>
  <si>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</si>
  <si>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</si>
  <si>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</si>
  <si>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</si>
  <si>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</si>
  <si>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</si>
  <si>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</si>
  <si>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</si>
  <si>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</si>
  <si>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</si>
  <si>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</si>
  <si>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</si>
  <si>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</si>
  <si>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</si>
  <si>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</si>
  <si>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</si>
  <si>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</si>
  <si>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</si>
  <si>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</si>
  <si>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</si>
  <si>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</si>
  <si>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</si>
  <si>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</si>
  <si>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</si>
  <si>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</si>
  <si>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</si>
  <si>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</si>
  <si>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</si>
  <si>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</si>
  <si>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</si>
  <si>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</si>
  <si>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</si>
  <si>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</si>
  <si>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</si>
  <si>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</si>
  <si>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</si>
  <si>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</si>
  <si>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</si>
  <si>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</si>
  <si>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</si>
  <si>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</si>
  <si>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</si>
  <si>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</si>
  <si>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</si>
  <si>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</si>
  <si>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</si>
  <si>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</si>
  <si>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</si>
  <si>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</si>
  <si>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</si>
  <si>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</si>
  <si>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</si>
  <si>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</si>
  <si>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</si>
  <si>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</si>
  <si>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</si>
  <si>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</si>
  <si>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</si>
  <si>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</si>
  <si>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</si>
  <si>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</si>
  <si>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</si>
  <si>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</si>
  <si>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</si>
  <si>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</si>
  <si>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</si>
  <si>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</si>
  <si>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</si>
  <si>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</si>
  <si>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</si>
  <si>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</si>
  <si>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</si>
  <si>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</si>
  <si>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</si>
  <si>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</si>
  <si>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</si>
  <si>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</si>
  <si>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</si>
  <si>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</si>
  <si>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</si>
  <si>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</si>
  <si>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</si>
  <si>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</si>
  <si>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</si>
  <si>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</si>
  <si>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</si>
  <si>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</si>
  <si>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</si>
  <si>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</si>
  <si>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</si>
  <si>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</si>
  <si>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</si>
  <si>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</si>
  <si>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</si>
  <si>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</si>
  <si>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</si>
  <si>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</si>
  <si>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</si>
  <si>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</si>
  <si>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</si>
  <si>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</si>
  <si>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</si>
  <si>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</si>
  <si>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</si>
  <si>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</si>
  <si>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</si>
  <si>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</si>
  <si>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</si>
  <si>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</si>
  <si>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</si>
  <si>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</si>
  <si>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</si>
  <si>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</si>
  <si>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</si>
  <si>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</si>
  <si>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</si>
  <si>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</si>
  <si>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</si>
  <si>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</si>
  <si>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</si>
  <si>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</si>
  <si>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</si>
  <si>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</si>
  <si>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</si>
  <si>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</si>
  <si>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</si>
  <si>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</si>
  <si>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</si>
  <si>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</si>
  <si>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</si>
  <si>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</si>
  <si>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</si>
  <si>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</si>
  <si>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</si>
  <si>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</si>
  <si>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</si>
  <si>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</si>
  <si>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</si>
  <si>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</si>
  <si>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</si>
  <si>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</si>
  <si>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</si>
  <si>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</si>
  <si>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</si>
  <si>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</si>
  <si>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</si>
  <si>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</si>
  <si>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</si>
  <si>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</si>
  <si>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</si>
  <si>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</si>
  <si>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</si>
  <si>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</si>
  <si>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</si>
  <si>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</si>
  <si>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</si>
  <si>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</si>
  <si>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</si>
  <si>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</si>
  <si>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</si>
  <si>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</si>
  <si>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</si>
  <si>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</si>
  <si>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</si>
  <si>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</si>
  <si>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</si>
  <si>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</si>
  <si>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</si>
  <si>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</si>
  <si>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</si>
  <si>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</si>
  <si>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</si>
  <si>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</si>
  <si>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</si>
  <si>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</si>
  <si>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</si>
  <si>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</si>
  <si>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</si>
  <si>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</si>
  <si>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</si>
  <si>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</si>
  <si>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</si>
  <si>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</si>
  <si>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</si>
  <si>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</si>
  <si>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</si>
  <si>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</si>
  <si>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</si>
  <si>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</si>
  <si>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</si>
  <si>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</si>
  <si>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</si>
  <si>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</si>
  <si>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</si>
  <si>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</si>
  <si>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</si>
  <si>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</si>
  <si>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</si>
  <si>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</si>
  <si>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</si>
  <si>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</si>
  <si>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</si>
  <si>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</si>
  <si>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</si>
  <si>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</si>
  <si>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</si>
  <si>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</si>
  <si>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</si>
  <si>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</si>
  <si>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</si>
  <si>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</si>
  <si>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</si>
  <si>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</si>
  <si>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</si>
  <si>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</si>
  <si>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</si>
  <si>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</si>
  <si>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</si>
  <si>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</si>
  <si>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</si>
  <si>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</si>
  <si>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</si>
  <si>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</si>
  <si>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</si>
  <si>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</si>
  <si>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</si>
  <si>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</si>
  <si>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</si>
  <si>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</si>
  <si>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</si>
  <si>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</si>
  <si>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</si>
  <si>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</si>
  <si>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</si>
  <si>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</si>
  <si>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</si>
  <si>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</si>
  <si>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</si>
  <si>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</si>
  <si>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</si>
  <si>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</si>
  <si>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</si>
  <si>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</si>
  <si>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</si>
  <si>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</si>
  <si>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</si>
  <si>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</si>
  <si>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</si>
  <si>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</si>
  <si>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</si>
  <si>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</si>
  <si>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</si>
  <si>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</si>
  <si>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</si>
  <si>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</si>
  <si>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</si>
  <si>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</si>
  <si>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</si>
  <si>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</si>
  <si>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</si>
  <si>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</si>
  <si>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</si>
  <si>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</si>
  <si>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</si>
  <si>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</si>
  <si>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</si>
  <si>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</si>
  <si>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</si>
  <si>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</si>
  <si>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</si>
  <si>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</si>
  <si>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</si>
  <si>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</si>
  <si>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</si>
  <si>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</si>
  <si>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</si>
  <si>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</si>
  <si>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</si>
  <si>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</si>
  <si>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</si>
  <si>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</si>
  <si>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</si>
  <si>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</si>
  <si>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</si>
  <si>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</si>
  <si>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</si>
  <si>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</si>
  <si>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</si>
  <si>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</si>
  <si>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</si>
  <si>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</si>
  <si>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</si>
  <si>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</si>
  <si>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</si>
  <si>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</si>
  <si>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</si>
  <si>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</si>
  <si>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</si>
  <si>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</si>
  <si>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</si>
  <si>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</si>
  <si>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</si>
  <si>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</si>
  <si>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</si>
  <si>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</si>
  <si>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</si>
  <si>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</si>
  <si>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</si>
  <si>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</si>
  <si>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</si>
  <si>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</si>
  <si>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</si>
  <si>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</si>
  <si>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</si>
  <si>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</si>
  <si>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</si>
  <si>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</si>
  <si>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</si>
  <si>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</si>
  <si>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</si>
  <si>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</si>
  <si>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</si>
  <si>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</si>
  <si>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</si>
  <si>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</si>
  <si>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</si>
  <si>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</si>
  <si>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</si>
  <si>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</si>
  <si>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</si>
  <si>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</si>
  <si>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</si>
  <si>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</si>
  <si>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</si>
  <si>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</si>
  <si>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</si>
  <si>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</si>
  <si>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</si>
  <si>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</si>
  <si>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</si>
  <si>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</si>
  <si>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</si>
  <si>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</si>
  <si>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</si>
  <si>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</si>
  <si>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</si>
  <si>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</si>
  <si>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</si>
  <si>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</si>
  <si>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</si>
  <si>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</si>
  <si>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</si>
  <si>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</si>
  <si>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</si>
  <si>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</si>
  <si>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</si>
  <si>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</si>
  <si>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</si>
  <si>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</si>
  <si>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</si>
  <si>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</si>
  <si>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</si>
  <si>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</si>
  <si>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</si>
  <si>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</si>
  <si>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</si>
  <si>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</si>
  <si>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</si>
  <si>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</si>
  <si>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</si>
  <si>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</si>
  <si>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</si>
  <si>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</si>
  <si>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</si>
  <si>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</si>
  <si>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</si>
  <si>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</si>
  <si>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</si>
  <si>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</si>
  <si>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</si>
  <si>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</si>
  <si>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</si>
  <si>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</si>
  <si>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</si>
  <si>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</si>
  <si>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</si>
  <si>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</si>
  <si>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</si>
  <si>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</si>
  <si>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</si>
  <si>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</si>
  <si>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</si>
  <si>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</si>
  <si>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</si>
  <si>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</si>
  <si>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</si>
  <si>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</si>
  <si>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</si>
  <si>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</si>
  <si>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</si>
  <si>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</si>
  <si>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</si>
  <si>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</si>
  <si>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</si>
  <si>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</si>
  <si>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</si>
  <si>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</si>
  <si>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</si>
  <si>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</si>
  <si>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</si>
  <si>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</si>
  <si>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</si>
  <si>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</si>
  <si>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</si>
  <si>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</si>
  <si>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</si>
  <si>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</si>
  <si>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</si>
  <si>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</si>
  <si>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</si>
  <si>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</si>
  <si>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</si>
  <si>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</si>
  <si>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</si>
  <si>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</si>
  <si>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</si>
  <si>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</si>
  <si>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</si>
  <si>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</si>
  <si>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</si>
  <si>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</si>
  <si>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</si>
  <si>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</si>
  <si>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</si>
  <si>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</si>
  <si>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</si>
  <si>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</si>
  <si>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</si>
  <si>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</si>
  <si>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</si>
  <si>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</si>
  <si>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</si>
  <si>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</si>
  <si>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</si>
  <si>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</si>
  <si>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</si>
  <si>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</si>
  <si>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</si>
  <si>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</si>
  <si>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</si>
  <si>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</si>
  <si>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</si>
  <si>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</si>
  <si>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</si>
  <si>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</si>
  <si>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</si>
  <si>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</si>
  <si>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</si>
  <si>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</si>
  <si>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</si>
  <si>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</si>
  <si>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</si>
  <si>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</si>
  <si>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</si>
  <si>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</si>
  <si>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</si>
  <si>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</si>
  <si>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</si>
  <si>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</si>
  <si>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</si>
  <si>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</si>
  <si>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</si>
  <si>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</si>
  <si>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</si>
  <si>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</si>
  <si>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</si>
  <si>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</si>
  <si>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</si>
  <si>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</si>
  <si>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</si>
  <si>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</si>
  <si>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</si>
  <si>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</si>
  <si>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</si>
  <si>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</si>
  <si>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</si>
  <si>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</si>
  <si>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</si>
  <si>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</si>
  <si>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</si>
  <si>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</si>
  <si>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</si>
  <si>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</si>
  <si>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</si>
  <si>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</si>
  <si>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</si>
  <si>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</si>
  <si>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</si>
  <si>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</si>
  <si>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</si>
  <si>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</si>
  <si>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</si>
  <si>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</si>
  <si>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</si>
  <si>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</si>
  <si>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</si>
  <si>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</si>
  <si>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</si>
  <si>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</si>
  <si>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</si>
  <si>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</si>
  <si>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</si>
  <si>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</si>
  <si>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</si>
  <si>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</si>
  <si>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</si>
  <si>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</si>
  <si>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</si>
  <si>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</si>
  <si>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</si>
  <si>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</si>
  <si>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</si>
  <si>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</si>
  <si>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</si>
  <si>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</si>
  <si>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</si>
  <si>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</si>
  <si>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</si>
  <si>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</si>
  <si>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</si>
  <si>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</si>
  <si>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</si>
  <si>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</si>
  <si>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</si>
  <si>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</si>
  <si>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</si>
  <si>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</si>
  <si>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</si>
  <si>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</si>
  <si>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</si>
  <si>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</si>
  <si>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</si>
  <si>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</si>
  <si>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</si>
  <si>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</si>
  <si>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</si>
  <si>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</si>
  <si>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</si>
  <si>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</si>
  <si>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</si>
  <si>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</si>
  <si>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</si>
  <si>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</si>
  <si>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</si>
  <si>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</si>
  <si>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</si>
  <si>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</si>
  <si>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</si>
  <si>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</si>
  <si>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</si>
  <si>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</si>
  <si>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</si>
  <si>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</si>
  <si>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</si>
  <si>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</si>
  <si>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</si>
  <si>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</si>
  <si>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</si>
  <si>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</si>
  <si>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</si>
  <si>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</si>
  <si>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</si>
  <si>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</si>
  <si>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</si>
  <si>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</si>
  <si>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</si>
  <si>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</si>
  <si>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</si>
  <si>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</si>
  <si>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</si>
  <si>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</si>
  <si>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</si>
  <si>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</si>
  <si>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</si>
  <si>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</si>
  <si>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</si>
  <si>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</si>
  <si>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</si>
  <si>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</si>
  <si>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</si>
  <si>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</si>
  <si>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</si>
  <si>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</si>
  <si>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</si>
  <si>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</si>
  <si>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</si>
  <si>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</si>
  <si>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</si>
  <si>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</si>
  <si>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</si>
  <si>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</si>
  <si>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</si>
  <si>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</si>
  <si>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</si>
  <si>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</si>
  <si>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</si>
  <si>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</si>
  <si>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</si>
  <si>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</si>
  <si>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</si>
  <si>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</si>
  <si>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</si>
  <si>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</si>
  <si>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</si>
  <si>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</si>
  <si>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</si>
  <si>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</si>
  <si>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</si>
  <si>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</si>
  <si>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</si>
  <si>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</si>
  <si>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</si>
  <si>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</si>
  <si>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</si>
  <si>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</si>
  <si>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</si>
  <si>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</si>
  <si>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</si>
  <si>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</si>
  <si>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</si>
  <si>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</si>
  <si>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</si>
  <si>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</si>
  <si>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</si>
  <si>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</si>
  <si>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</si>
  <si>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</si>
  <si>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</si>
  <si>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</si>
  <si>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</si>
  <si>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</si>
  <si>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</si>
  <si>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</si>
  <si>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</si>
  <si>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</si>
  <si>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</si>
  <si>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</si>
  <si>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</si>
  <si>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</si>
  <si>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</si>
  <si>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</si>
  <si>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</si>
  <si>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</si>
  <si>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</si>
  <si>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</si>
  <si>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</si>
  <si>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</si>
  <si>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</si>
  <si>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</si>
  <si>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</si>
  <si>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</si>
  <si>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</si>
  <si>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</si>
  <si>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</si>
  <si>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</si>
  <si>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</si>
  <si>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</si>
  <si>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</si>
  <si>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</si>
  <si>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</si>
  <si>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</si>
  <si>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</si>
  <si>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</si>
  <si>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</si>
  <si>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</si>
  <si>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</si>
  <si>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</si>
  <si>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</si>
  <si>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</si>
  <si>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</si>
  <si>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</si>
  <si>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</si>
  <si>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</si>
  <si>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</si>
  <si>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</si>
  <si>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</si>
  <si>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</si>
  <si>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</si>
  <si>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</si>
  <si>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</si>
  <si>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</si>
  <si>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</si>
  <si>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</si>
  <si>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</si>
  <si>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</si>
  <si>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</si>
  <si>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</si>
  <si>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</si>
  <si>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</si>
  <si>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</si>
  <si>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</si>
  <si>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</si>
  <si>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</si>
  <si>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</si>
  <si>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</si>
  <si>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</si>
  <si>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</si>
  <si>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</si>
  <si>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</si>
  <si>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</si>
  <si>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</si>
  <si>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</si>
  <si>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</si>
  <si>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</si>
  <si>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</si>
  <si>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</si>
  <si>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</si>
  <si>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</si>
  <si>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</si>
  <si>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</si>
  <si>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</si>
  <si>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</si>
  <si>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</si>
  <si>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</si>
  <si>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</si>
  <si>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</si>
  <si>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</si>
  <si>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</si>
  <si>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</si>
  <si>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</si>
  <si>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</si>
  <si>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</si>
  <si>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</si>
  <si>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</si>
  <si>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</si>
  <si>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</si>
  <si>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</si>
  <si>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</si>
  <si>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</si>
  <si>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</si>
  <si>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</si>
  <si>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</si>
  <si>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</si>
  <si>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</si>
  <si>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</si>
  <si>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</si>
  <si>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</si>
  <si>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</si>
  <si>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</si>
  <si>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</si>
  <si>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</si>
  <si>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</si>
  <si>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</si>
  <si>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</si>
  <si>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</si>
  <si>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</si>
  <si>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</si>
  <si>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</si>
  <si>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</si>
  <si>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</si>
  <si>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</si>
  <si>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</si>
  <si>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</si>
  <si>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</si>
  <si>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</si>
  <si>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</si>
  <si>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</si>
  <si>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</si>
  <si>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</si>
  <si>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</si>
  <si>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</si>
  <si>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</si>
  <si>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</si>
  <si>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</si>
  <si>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</si>
  <si>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</si>
  <si>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</si>
  <si>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</si>
  <si>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</si>
  <si>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</si>
  <si>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</si>
  <si>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</si>
  <si>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</si>
  <si>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</si>
  <si>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</si>
  <si>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</si>
  <si>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</si>
  <si>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</si>
  <si>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</si>
  <si>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</si>
  <si>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</si>
  <si>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</si>
  <si>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</si>
  <si>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</si>
  <si>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</si>
  <si>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</si>
  <si>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</si>
  <si>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</si>
  <si>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</si>
  <si>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</si>
  <si>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</si>
  <si>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</si>
  <si>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</si>
  <si>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</si>
  <si>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</si>
  <si>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</si>
  <si>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</si>
  <si>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</si>
  <si>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</si>
  <si>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</si>
  <si>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</si>
  <si>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</si>
  <si>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</si>
  <si>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</si>
  <si>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</si>
  <si>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</si>
  <si>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</si>
  <si>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</si>
  <si>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</si>
  <si>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</si>
  <si>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</si>
  <si>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</si>
  <si>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</si>
  <si>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</si>
  <si>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</si>
  <si>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</si>
  <si>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</si>
  <si>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</si>
  <si>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</si>
  <si>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</si>
  <si>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</si>
  <si>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</si>
  <si>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</si>
  <si>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</si>
  <si>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</si>
  <si>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</si>
  <si>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</si>
  <si>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</si>
  <si>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</si>
  <si>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</si>
  <si>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</si>
  <si>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</si>
  <si>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</si>
  <si>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</si>
  <si>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</si>
  <si>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</si>
  <si>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</si>
  <si>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</si>
  <si>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</si>
  <si>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</si>
  <si>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</si>
  <si>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</si>
  <si>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</si>
  <si>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</si>
  <si>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</si>
  <si>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</si>
  <si>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</si>
  <si>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</si>
  <si>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</si>
  <si>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</si>
  <si>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</si>
  <si>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</si>
  <si>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</si>
  <si>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</si>
  <si>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</si>
  <si>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</si>
  <si>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</si>
  <si>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</si>
  <si>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</si>
  <si>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</si>
  <si>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</si>
  <si>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</si>
  <si>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</si>
  <si>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</si>
  <si>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</si>
  <si>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</si>
  <si>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</si>
  <si>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</si>
  <si>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</si>
  <si>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</si>
  <si>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</si>
  <si>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</si>
  <si>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</si>
  <si>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</si>
  <si>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</si>
  <si>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</si>
  <si>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</si>
  <si>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</si>
  <si>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</si>
  <si>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</si>
  <si>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</si>
  <si>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</si>
  <si>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</si>
  <si>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</si>
  <si>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</si>
  <si>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</si>
  <si>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</si>
  <si>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</si>
  <si>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</si>
  <si>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</si>
  <si>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</si>
  <si>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</si>
  <si>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</si>
  <si>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</si>
  <si>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</si>
  <si>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</si>
  <si>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</si>
  <si>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</si>
  <si>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</si>
  <si>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</si>
  <si>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</si>
  <si>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</si>
  <si>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</si>
  <si>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</si>
  <si>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</si>
  <si>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</si>
  <si>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</si>
  <si>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</si>
  <si>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</si>
  <si>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</si>
  <si>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</si>
  <si>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</si>
  <si>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</si>
  <si>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</si>
  <si>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</si>
  <si>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</si>
  <si>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</si>
  <si>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</si>
  <si>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</si>
  <si>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</si>
  <si>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</si>
  <si>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</si>
  <si>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</si>
  <si>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</si>
  <si>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</si>
  <si>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</si>
  <si>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</si>
  <si>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</si>
  <si>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</si>
  <si>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</si>
  <si>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</si>
  <si>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</si>
  <si>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</si>
  <si>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</si>
  <si>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</si>
  <si>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</si>
  <si>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</si>
  <si>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</si>
  <si>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</si>
  <si>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</si>
  <si>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</si>
  <si>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</si>
  <si>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</si>
  <si>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</si>
  <si>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</si>
  <si>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</si>
  <si>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</si>
  <si>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</si>
  <si>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</si>
  <si>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</si>
  <si>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</si>
  <si>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</si>
  <si>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</si>
  <si>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</si>
  <si>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</si>
  <si>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</si>
  <si>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</si>
  <si>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</si>
  <si>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</si>
  <si>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</si>
  <si>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</si>
  <si>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</si>
  <si>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</si>
  <si>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</si>
  <si>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</si>
  <si>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</si>
  <si>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</si>
  <si>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</si>
  <si>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</si>
  <si>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</si>
  <si>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</si>
  <si>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</si>
  <si>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</si>
  <si>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</si>
  <si>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</si>
  <si>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</si>
  <si>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</si>
  <si>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</si>
  <si>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</si>
  <si>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</si>
  <si>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</si>
  <si>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</si>
  <si>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</si>
  <si>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</si>
  <si>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</si>
  <si>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</si>
  <si>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</si>
  <si>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</si>
  <si>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</si>
  <si>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</si>
  <si>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</si>
  <si>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</si>
  <si>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</si>
  <si>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</si>
  <si>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</si>
  <si>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</si>
  <si>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</si>
  <si>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</si>
  <si>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</si>
  <si>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</si>
  <si>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</si>
  <si>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</si>
  <si>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</si>
  <si>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</si>
  <si>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</si>
  <si>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</si>
  <si>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</si>
  <si>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</si>
  <si>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</si>
  <si>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</si>
  <si>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</si>
  <si>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</si>
  <si>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</si>
  <si>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</si>
  <si>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</si>
  <si>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</si>
  <si>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</si>
  <si>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</si>
  <si>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</si>
  <si>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</si>
  <si>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</si>
  <si>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</si>
  <si>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</si>
  <si>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</si>
  <si>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</si>
  <si>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</si>
  <si>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</si>
  <si>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</si>
  <si>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</si>
  <si>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</si>
  <si>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</si>
  <si>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</si>
  <si>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</si>
  <si>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</si>
  <si>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</si>
  <si>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</si>
  <si>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</si>
  <si>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</si>
  <si>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</si>
  <si>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</si>
  <si>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</si>
  <si>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</si>
  <si>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</si>
  <si>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</si>
  <si>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</si>
  <si>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</si>
  <si>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</si>
  <si>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</si>
  <si>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</si>
  <si>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</si>
  <si>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</si>
  <si>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</si>
  <si>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</si>
  <si>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</si>
  <si>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</si>
  <si>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</si>
  <si>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</si>
  <si>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</si>
  <si>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</si>
  <si>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</si>
  <si>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</si>
  <si>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</si>
  <si>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</si>
  <si>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</si>
  <si>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</si>
  <si>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</si>
  <si>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</si>
  <si>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</si>
  <si>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</si>
  <si>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</si>
  <si>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</si>
  <si>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</si>
  <si>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</si>
  <si>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</si>
  <si>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</si>
  <si>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</si>
  <si>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</si>
  <si>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</si>
  <si>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</si>
  <si>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</si>
  <si>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</si>
  <si>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</si>
  <si>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</si>
  <si>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</si>
  <si>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</si>
  <si>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</si>
  <si>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</si>
  <si>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</si>
  <si>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</si>
  <si>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</si>
  <si>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</si>
  <si>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</si>
  <si>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</si>
  <si>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</si>
  <si>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</si>
  <si>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</si>
  <si>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</si>
  <si>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</si>
  <si>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</si>
  <si>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</si>
  <si>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</si>
  <si>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</si>
  <si>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</si>
  <si>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</si>
  <si>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</si>
  <si>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</si>
  <si>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</si>
  <si>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</si>
  <si>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</si>
  <si>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</si>
  <si>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</si>
  <si>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</si>
  <si>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</si>
  <si>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</si>
  <si>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</si>
  <si>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</si>
  <si>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</si>
  <si>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</si>
  <si>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</si>
  <si>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</si>
  <si>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</si>
  <si>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</si>
  <si>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</si>
  <si>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</si>
  <si>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</si>
  <si>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</si>
  <si>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</si>
  <si>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</si>
  <si>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</si>
  <si>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</si>
  <si>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</si>
  <si>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</si>
  <si>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</si>
  <si>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</si>
  <si>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</si>
  <si>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</si>
  <si>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</si>
  <si>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</si>
  <si>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</si>
  <si>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</si>
  <si>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</si>
  <si>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</si>
  <si>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</si>
  <si>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</si>
  <si>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</si>
  <si>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</si>
  <si>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</si>
  <si>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</si>
  <si>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</si>
  <si>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</si>
  <si>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</si>
  <si>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</si>
  <si>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</si>
  <si>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</si>
  <si>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</si>
  <si>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</si>
  <si>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</si>
  <si>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</si>
  <si>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</si>
  <si>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</si>
  <si>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</si>
  <si>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</si>
  <si>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</si>
  <si>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</si>
  <si>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</si>
  <si>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</si>
  <si>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</si>
  <si>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</si>
  <si>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</si>
  <si>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</si>
  <si>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</si>
  <si>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</si>
  <si>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</si>
  <si>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</si>
  <si>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</si>
  <si>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</si>
  <si>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</si>
  <si>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</si>
  <si>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</si>
  <si>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</si>
  <si>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</si>
  <si>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</si>
  <si>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</si>
  <si>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</si>
  <si>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</si>
  <si>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</si>
  <si>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</si>
  <si>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</si>
  <si>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</si>
  <si>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</si>
  <si>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</si>
  <si>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</si>
  <si>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</si>
  <si>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</si>
  <si>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</si>
  <si>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</si>
  <si>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</si>
  <si>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</si>
  <si>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</si>
  <si>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</si>
  <si>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</si>
  <si>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</si>
  <si>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</si>
  <si>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</si>
  <si>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</si>
  <si>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</si>
  <si>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</si>
  <si>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</si>
  <si>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</si>
  <si>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</si>
  <si>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</si>
  <si>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</si>
  <si>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</si>
  <si>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</si>
  <si>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</si>
  <si>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</si>
  <si>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</si>
  <si>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</si>
  <si>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</si>
  <si>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</si>
  <si>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</si>
  <si>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</si>
  <si>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</si>
  <si>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</si>
  <si>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</si>
  <si>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</si>
  <si>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</si>
  <si>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</si>
  <si>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</si>
  <si>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</si>
  <si>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</si>
  <si>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</si>
  <si>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</si>
  <si>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</si>
  <si>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</si>
  <si>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</si>
  <si>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</si>
  <si>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</si>
  <si>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</si>
  <si>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</si>
  <si>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</si>
  <si>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</si>
  <si>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</si>
  <si>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</si>
  <si>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</si>
  <si>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</si>
  <si>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</si>
  <si>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</si>
  <si>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</si>
  <si>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</si>
  <si>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</si>
  <si>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</si>
  <si>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</si>
  <si>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</si>
  <si>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</si>
  <si>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</si>
  <si>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</si>
  <si>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</si>
  <si>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</si>
  <si>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</si>
  <si>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</si>
  <si>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</si>
  <si>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</si>
  <si>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</si>
  <si>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</si>
  <si>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</si>
  <si>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</si>
  <si>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</si>
  <si>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</si>
  <si>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</si>
  <si>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</si>
  <si>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</si>
  <si>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</si>
  <si>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</si>
  <si>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</si>
  <si>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</si>
  <si>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</si>
  <si>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</si>
  <si>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</si>
  <si>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</si>
  <si>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</si>
  <si>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</si>
  <si>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</si>
  <si>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</si>
  <si>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</si>
  <si>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</si>
  <si>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</si>
  <si>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</si>
  <si>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</si>
  <si>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</si>
  <si>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</si>
  <si>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</si>
  <si>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</si>
  <si>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</si>
  <si>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</si>
  <si>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</si>
  <si>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</si>
  <si>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</si>
  <si>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</si>
  <si>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</si>
  <si>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</si>
  <si>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</si>
  <si>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</si>
  <si>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</si>
  <si>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</si>
  <si>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</si>
  <si>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</si>
  <si>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</si>
  <si>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</si>
  <si>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</si>
  <si>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</si>
  <si>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</si>
  <si>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</si>
  <si>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</si>
  <si>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</si>
  <si>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</si>
  <si>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</si>
  <si>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</si>
  <si>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</si>
  <si>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</si>
  <si>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</si>
  <si>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</si>
  <si>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</si>
  <si>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</si>
  <si>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</si>
  <si>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</si>
  <si>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</si>
  <si>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</si>
  <si>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</si>
  <si>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</si>
  <si>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</si>
  <si>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</si>
  <si>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</si>
  <si>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</si>
  <si>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</si>
  <si>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</si>
  <si>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</si>
  <si>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</si>
  <si>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</si>
  <si>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</si>
  <si>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</si>
  <si>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</si>
  <si>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</si>
  <si>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</si>
  <si>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</si>
  <si>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</si>
  <si>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</si>
  <si>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</si>
  <si>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</si>
  <si>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</si>
  <si>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</si>
  <si>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</si>
  <si>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</si>
  <si>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</si>
  <si>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</si>
  <si>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</si>
  <si>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</si>
  <si>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</si>
  <si>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</si>
  <si>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</si>
  <si>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</si>
  <si>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</si>
  <si>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</si>
  <si>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</si>
  <si>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</si>
  <si>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</si>
  <si>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</si>
  <si>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</si>
  <si>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</si>
  <si>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</si>
  <si>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</si>
  <si>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</si>
  <si>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</si>
  <si>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</si>
  <si>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</si>
  <si>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</si>
  <si>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</si>
  <si>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</si>
  <si>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</si>
  <si>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</si>
  <si>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</si>
  <si>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</si>
  <si>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</si>
  <si>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</si>
  <si>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</si>
  <si>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</si>
  <si>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</si>
  <si>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</si>
  <si>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</si>
  <si>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</si>
  <si>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</si>
  <si>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</si>
  <si>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</si>
  <si>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</si>
  <si>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</si>
  <si>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</si>
  <si>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</si>
  <si>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</si>
  <si>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</si>
  <si>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</si>
  <si>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</si>
  <si>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</si>
  <si>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</si>
  <si>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</si>
  <si>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</si>
  <si>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</si>
  <si>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</si>
  <si>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</si>
  <si>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</si>
  <si>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</si>
  <si>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</si>
  <si>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</si>
  <si>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</si>
  <si>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</si>
  <si>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</si>
  <si>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</si>
  <si>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</si>
  <si>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</si>
  <si>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</si>
  <si>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</si>
  <si>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</si>
  <si>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</si>
  <si>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</si>
  <si>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</si>
  <si>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</si>
  <si>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</si>
  <si>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</si>
  <si>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</si>
  <si>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</si>
  <si>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</si>
  <si>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</si>
  <si>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</si>
  <si>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</si>
  <si>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</si>
  <si>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</si>
  <si>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</si>
  <si>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</si>
  <si>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</si>
  <si>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</si>
  <si>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</si>
  <si>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</si>
  <si>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</si>
  <si>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</si>
  <si>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</si>
  <si>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</si>
  <si>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</si>
  <si>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</si>
  <si>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</si>
  <si>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</si>
  <si>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</si>
  <si>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</si>
  <si>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</si>
  <si>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</si>
  <si>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</si>
  <si>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</si>
  <si>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</si>
  <si>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</si>
  <si>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</si>
  <si>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</si>
  <si>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</si>
  <si>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</si>
  <si>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</si>
  <si>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</si>
  <si>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</si>
  <si>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</si>
  <si>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</si>
  <si>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</si>
  <si>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</si>
  <si>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</si>
  <si>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</si>
  <si>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</si>
  <si>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</si>
  <si>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</si>
  <si>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</si>
  <si>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</si>
  <si>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</si>
  <si>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</si>
  <si>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</si>
  <si>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</si>
  <si>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</si>
  <si>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</si>
  <si>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</si>
  <si>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</si>
  <si>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</si>
  <si>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</si>
  <si>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</si>
  <si>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</si>
  <si>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</si>
  <si>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</si>
  <si>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</si>
  <si>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</si>
  <si>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</si>
  <si>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</si>
  <si>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</si>
  <si>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</si>
  <si>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</si>
  <si>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</si>
  <si>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</si>
  <si>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</si>
  <si>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</si>
  <si>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</si>
  <si>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</si>
  <si>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</si>
  <si>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</si>
  <si>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</si>
  <si>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</si>
  <si>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</si>
  <si>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</si>
  <si>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</si>
  <si>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</si>
  <si>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</si>
  <si>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</si>
  <si>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</si>
  <si>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</si>
  <si>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</si>
  <si>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</si>
  <si>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</si>
  <si>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</si>
  <si>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</si>
  <si>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</si>
  <si>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</si>
  <si>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</si>
  <si>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</si>
  <si>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</si>
  <si>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</si>
  <si>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</si>
  <si>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</si>
  <si>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</si>
  <si>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</si>
  <si>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</si>
  <si>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</si>
  <si>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</si>
  <si>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</si>
  <si>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</si>
  <si>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</si>
  <si>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</si>
  <si>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</si>
  <si>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</si>
  <si>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</si>
  <si>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</si>
  <si>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</si>
  <si>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</si>
  <si>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</si>
  <si>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</si>
  <si>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</si>
  <si>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</si>
  <si>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</si>
  <si>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</si>
  <si>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</si>
  <si>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</si>
  <si>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</si>
  <si>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</si>
  <si>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</si>
  <si>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</si>
  <si>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</si>
  <si>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</si>
  <si>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</si>
  <si>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</si>
  <si>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</si>
  <si>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</si>
  <si>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</si>
  <si>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</si>
  <si>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</si>
  <si>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</si>
  <si>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</si>
  <si>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</si>
  <si>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</si>
  <si>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</si>
  <si>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</si>
  <si>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</si>
  <si>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</si>
  <si>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</si>
  <si>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</si>
  <si>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</si>
  <si>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</si>
  <si>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</si>
  <si>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</si>
  <si>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</si>
  <si>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</si>
  <si>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</si>
  <si>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</si>
  <si>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</si>
  <si>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</si>
  <si>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</si>
  <si>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</si>
  <si>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</si>
  <si>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</si>
  <si>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</si>
  <si>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</si>
  <si>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</si>
  <si>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</si>
  <si>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</si>
  <si>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</si>
  <si>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</si>
  <si>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</si>
  <si>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</si>
  <si>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</si>
  <si>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</si>
  <si>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</si>
  <si>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</si>
  <si>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</si>
  <si>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</si>
  <si>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</si>
  <si>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</si>
  <si>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</si>
  <si>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</si>
  <si>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</si>
  <si>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</si>
  <si>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</si>
  <si>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</si>
  <si>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</si>
  <si>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</si>
  <si>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</si>
  <si>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</si>
  <si>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</si>
  <si>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</si>
  <si>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</si>
  <si>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</si>
  <si>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</si>
  <si>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</si>
  <si>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</si>
  <si>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</si>
  <si>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</si>
  <si>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</si>
  <si>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</si>
  <si>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</si>
  <si>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</si>
  <si>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</si>
  <si>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</si>
  <si>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</si>
  <si>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</si>
  <si>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</si>
  <si>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</si>
  <si>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</si>
  <si>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</si>
  <si>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</si>
  <si>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</si>
  <si>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</si>
  <si>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</si>
  <si>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</si>
  <si>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</si>
  <si>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</si>
  <si>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</si>
  <si>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</si>
  <si>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</si>
  <si>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</si>
  <si>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</si>
  <si>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</si>
  <si>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</si>
  <si>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</si>
  <si>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</si>
  <si>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</si>
  <si>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</si>
  <si>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</si>
  <si>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</si>
  <si>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</si>
  <si>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</si>
  <si>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</si>
  <si>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</si>
  <si>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</si>
  <si>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</si>
  <si>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</si>
  <si>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</si>
  <si>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</si>
  <si>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</si>
  <si>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</si>
  <si>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</si>
  <si>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</si>
  <si>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</si>
  <si>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</si>
  <si>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</si>
  <si>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</si>
  <si>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</si>
  <si>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</si>
  <si>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</si>
  <si>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</si>
  <si>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</si>
  <si>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</si>
  <si>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</si>
  <si>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</si>
  <si>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</si>
  <si>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</si>
  <si>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</si>
  <si>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</si>
  <si>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</si>
  <si>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</si>
  <si>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</si>
  <si>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</si>
  <si>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</si>
  <si>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</si>
  <si>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</si>
  <si>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</si>
  <si>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</si>
  <si>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</si>
  <si>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</si>
  <si>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</si>
  <si>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</si>
  <si>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</si>
  <si>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</si>
  <si>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</si>
  <si>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</si>
  <si>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</si>
  <si>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</si>
  <si>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</si>
  <si>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</si>
  <si>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</si>
  <si>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</si>
  <si>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</si>
  <si>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</si>
  <si>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</si>
  <si>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</si>
  <si>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</si>
  <si>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</si>
  <si>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</si>
  <si>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</si>
  <si>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</si>
  <si>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</si>
  <si>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</si>
  <si>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</si>
  <si>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</si>
  <si>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</si>
  <si>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</si>
  <si>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</si>
  <si>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</si>
  <si>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</si>
  <si>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</si>
  <si>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</si>
  <si>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</si>
  <si>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</si>
  <si>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</si>
  <si>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</si>
  <si>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</si>
  <si>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</si>
  <si>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</si>
  <si>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</si>
  <si>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</si>
  <si>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</si>
  <si>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</si>
  <si>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</si>
  <si>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</si>
  <si>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</si>
  <si>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</si>
  <si>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</si>
  <si>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</si>
  <si>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</si>
  <si>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</si>
  <si>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</si>
  <si>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</si>
  <si>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</si>
  <si>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</si>
  <si>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</si>
  <si>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</si>
  <si>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</si>
  <si>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</si>
  <si>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</si>
  <si>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</si>
  <si>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</si>
  <si>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</si>
  <si>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</si>
  <si>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</si>
  <si>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</si>
  <si>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</si>
  <si>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</si>
  <si>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</si>
  <si>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</si>
  <si>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</si>
  <si>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</si>
  <si>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</si>
  <si>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</si>
  <si>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</si>
  <si>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</si>
  <si>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</si>
  <si>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</si>
  <si>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</si>
  <si>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</si>
  <si>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</si>
  <si>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</si>
  <si>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</si>
  <si>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</si>
  <si>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</si>
  <si>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</si>
  <si>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</si>
  <si>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</si>
  <si>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</si>
  <si>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</si>
  <si>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</si>
  <si>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</si>
  <si>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</si>
  <si>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</si>
  <si>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</si>
  <si>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</si>
  <si>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</si>
  <si>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</si>
  <si>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</si>
  <si>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</si>
  <si>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</si>
  <si>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</si>
  <si>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</si>
  <si>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</si>
  <si>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</si>
  <si>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</si>
  <si>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</si>
  <si>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</si>
  <si>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</si>
  <si>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</si>
  <si>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</si>
  <si>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</si>
  <si>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</si>
  <si>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</si>
  <si>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</si>
  <si>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</si>
  <si>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</si>
  <si>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</si>
  <si>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</si>
  <si>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</si>
  <si>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</si>
  <si>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</si>
  <si>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</si>
  <si>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</si>
  <si>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</si>
  <si>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</si>
  <si>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</si>
  <si>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</si>
  <si>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</si>
  <si>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</si>
  <si>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</si>
  <si>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</si>
  <si>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</si>
  <si>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</si>
  <si>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</si>
  <si>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</si>
  <si>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</si>
  <si>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</si>
  <si>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</si>
  <si>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</si>
  <si>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</si>
  <si>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</si>
  <si>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</si>
  <si>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</si>
  <si>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</si>
  <si>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</si>
  <si>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</si>
  <si>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</si>
  <si>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</si>
  <si>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</si>
  <si>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</si>
  <si>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</si>
  <si>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</si>
  <si>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</si>
  <si>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</si>
  <si>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</si>
  <si>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</si>
  <si>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</si>
  <si>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</si>
  <si>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</si>
  <si>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</si>
  <si>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</si>
  <si>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</si>
  <si>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</si>
  <si>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</si>
  <si>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</si>
  <si>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</si>
  <si>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</si>
  <si>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</si>
  <si>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</si>
  <si>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</si>
  <si>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</si>
  <si>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</si>
  <si>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</si>
  <si>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</si>
  <si>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</si>
  <si>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</si>
  <si>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</si>
  <si>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</si>
  <si>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</si>
  <si>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</si>
  <si>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</si>
  <si>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</si>
  <si>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</si>
  <si>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</si>
  <si>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</si>
  <si>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</si>
  <si>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</si>
  <si>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</si>
  <si>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</si>
  <si>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</si>
  <si>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</si>
  <si>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</si>
  <si>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</si>
  <si>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</si>
  <si>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</si>
  <si>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</si>
  <si>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</si>
  <si>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</si>
  <si>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</si>
  <si>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</si>
  <si>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</si>
  <si>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</si>
  <si>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</si>
  <si>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</si>
  <si>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</si>
  <si>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</si>
  <si>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</si>
  <si>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</si>
  <si>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</si>
  <si>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</si>
  <si>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</si>
  <si>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</si>
  <si>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</si>
  <si>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</si>
  <si>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</si>
  <si>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</si>
  <si>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</si>
  <si>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</si>
  <si>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</si>
  <si>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</si>
  <si>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</si>
  <si>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</si>
  <si>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</si>
  <si>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</si>
  <si>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</si>
  <si>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</si>
  <si>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</si>
  <si>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</si>
  <si>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</si>
  <si>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</si>
  <si>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</si>
  <si>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</si>
  <si>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</si>
  <si>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</si>
  <si>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</si>
  <si>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</si>
  <si>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</si>
  <si>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</si>
  <si>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</si>
  <si>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</si>
  <si>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</si>
  <si>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</si>
  <si>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</si>
  <si>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</si>
  <si>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</si>
  <si>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</si>
  <si>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</si>
  <si>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</si>
  <si>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</si>
  <si>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</si>
  <si>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</si>
  <si>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</si>
  <si>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</si>
  <si>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</si>
  <si>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</si>
  <si>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</si>
  <si>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</si>
  <si>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</si>
  <si>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</si>
  <si>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</si>
  <si>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</si>
  <si>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</si>
  <si>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</si>
  <si>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</si>
  <si>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</si>
  <si>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</si>
  <si>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</si>
  <si>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</si>
  <si>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</si>
  <si>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</si>
  <si>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</si>
  <si>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</si>
  <si>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</si>
  <si>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</si>
  <si>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</si>
  <si>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</si>
  <si>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</si>
  <si>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</si>
  <si>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</si>
  <si>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</si>
  <si>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</si>
  <si>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</si>
  <si>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</si>
  <si>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</si>
  <si>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</si>
  <si>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</si>
  <si>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</si>
  <si>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</si>
  <si>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</si>
  <si>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</si>
  <si>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</si>
  <si>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</si>
  <si>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</si>
  <si>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</si>
  <si>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</si>
  <si>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</si>
  <si>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</si>
  <si>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</si>
  <si>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</si>
  <si>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</si>
  <si>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</si>
  <si>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</si>
  <si>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</si>
  <si>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</si>
  <si>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</si>
  <si>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</si>
  <si>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</si>
  <si>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</si>
  <si>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</si>
  <si>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</si>
  <si>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</si>
  <si>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</si>
  <si>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</si>
  <si>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</si>
  <si>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</si>
  <si>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</si>
  <si>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</si>
  <si>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</si>
  <si>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</si>
  <si>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</si>
  <si>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</si>
  <si>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</si>
  <si>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</si>
  <si>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</si>
  <si>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</si>
  <si>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</si>
  <si>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</si>
  <si>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</si>
  <si>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</si>
  <si>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</si>
  <si>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</si>
  <si>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</si>
  <si>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</si>
  <si>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</si>
  <si>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</si>
  <si>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</si>
  <si>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</si>
  <si>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</si>
  <si>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</si>
  <si>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</si>
  <si>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</si>
  <si>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</si>
  <si>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</si>
  <si>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</si>
  <si>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</si>
  <si>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</si>
  <si>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</si>
  <si>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</si>
  <si>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</si>
  <si>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</si>
  <si>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</si>
  <si>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</si>
  <si>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</si>
  <si>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</si>
  <si>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</si>
  <si>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</si>
  <si>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</si>
  <si>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</si>
  <si>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</si>
  <si>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</si>
  <si>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</si>
  <si>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</si>
  <si>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</si>
  <si>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</si>
  <si>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</si>
  <si>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</si>
  <si>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</si>
  <si>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</si>
  <si>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</si>
  <si>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</si>
  <si>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</si>
  <si>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</si>
  <si>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</si>
  <si>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</si>
  <si>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</si>
  <si>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</si>
  <si>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</si>
  <si>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</si>
  <si>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</si>
  <si>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</si>
  <si>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</si>
  <si>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</si>
  <si>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</si>
  <si>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</si>
  <si>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</si>
  <si>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</si>
  <si>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</si>
  <si>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</si>
  <si>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</si>
  <si>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</si>
  <si>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</si>
  <si>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</si>
  <si>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</si>
  <si>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</si>
  <si>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</si>
  <si>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</si>
  <si>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</si>
  <si>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</si>
  <si>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</si>
  <si>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</si>
  <si>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</si>
  <si>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</si>
  <si>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</si>
  <si>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</si>
  <si>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</si>
  <si>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</si>
  <si>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</si>
  <si>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</si>
  <si>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</si>
  <si>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</si>
  <si>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</si>
  <si>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</si>
  <si>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</si>
  <si>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</si>
  <si>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</si>
  <si>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</si>
  <si>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</si>
  <si>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</si>
  <si>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</si>
  <si>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</si>
  <si>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</si>
  <si>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</si>
  <si>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</si>
  <si>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</si>
  <si>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</si>
  <si>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</si>
  <si>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</si>
  <si>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</si>
  <si>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</si>
  <si>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</si>
  <si>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</si>
  <si>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</si>
  <si>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</si>
  <si>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</si>
  <si>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</si>
  <si>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</si>
  <si>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</si>
  <si>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</si>
  <si>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</si>
  <si>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</si>
  <si>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</si>
  <si>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</si>
  <si>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</si>
  <si>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</si>
  <si>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</si>
  <si>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</si>
  <si>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</si>
  <si>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</si>
  <si>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</si>
  <si>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</si>
  <si>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</si>
  <si>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</si>
  <si>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</si>
  <si>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</si>
  <si>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</si>
  <si>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</si>
  <si>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</si>
  <si>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</si>
  <si>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</si>
  <si>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</si>
  <si>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</si>
  <si>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</si>
  <si>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</si>
  <si>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</si>
  <si>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</si>
  <si>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</si>
  <si>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</si>
  <si>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</si>
  <si>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</si>
  <si>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</si>
  <si>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</si>
  <si>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</si>
  <si>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</si>
  <si>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</si>
  <si>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</si>
  <si>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</si>
  <si>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</si>
  <si>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</si>
  <si>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</si>
  <si>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</si>
  <si>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</si>
  <si>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</si>
  <si>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</si>
  <si>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</si>
  <si>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</si>
  <si>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</si>
  <si>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</si>
  <si>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</si>
  <si>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</si>
  <si>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</si>
  <si>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</si>
  <si>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</si>
  <si>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</si>
  <si>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</si>
  <si>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</si>
  <si>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</si>
  <si>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</si>
  <si>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</si>
  <si>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</si>
  <si>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</si>
  <si>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</si>
  <si>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</si>
  <si>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</si>
  <si>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</si>
  <si>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</si>
  <si>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</si>
  <si>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</si>
  <si>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</si>
  <si>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</si>
  <si>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</si>
  <si>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</si>
  <si>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</si>
  <si>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</si>
  <si>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</si>
  <si>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</si>
  <si>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</si>
  <si>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</si>
  <si>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</si>
  <si>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</si>
  <si>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</si>
  <si>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</si>
  <si>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</si>
  <si>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</si>
  <si>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</si>
  <si>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</si>
  <si>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</si>
  <si>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</si>
  <si>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</si>
  <si>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</si>
  <si>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</si>
  <si>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</si>
  <si>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</si>
  <si>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</si>
  <si>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</si>
  <si>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</si>
  <si>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</si>
  <si>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</si>
  <si>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</si>
  <si>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</si>
  <si>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</si>
  <si>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</si>
  <si>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</si>
  <si>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</si>
  <si>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</si>
  <si>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</si>
  <si>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</si>
  <si>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</si>
  <si>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</si>
  <si>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</si>
  <si>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</si>
  <si>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</si>
  <si>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</si>
  <si>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</si>
  <si>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</si>
  <si>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</si>
  <si>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</si>
  <si>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</si>
  <si>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</si>
  <si>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</si>
  <si>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</si>
  <si>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</si>
  <si>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</si>
  <si>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</si>
  <si>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</si>
  <si>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</si>
  <si>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</si>
  <si>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</si>
  <si>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</si>
  <si>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</si>
  <si>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</si>
  <si>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</si>
  <si>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</si>
  <si>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</si>
  <si>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</si>
  <si>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</si>
  <si>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</si>
  <si>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</si>
  <si>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</si>
  <si>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</si>
  <si>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</si>
  <si>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</si>
  <si>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</si>
  <si>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</si>
  <si>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</si>
  <si>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</si>
  <si>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</si>
  <si>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</si>
  <si>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</si>
  <si>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</si>
  <si>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</si>
  <si>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</si>
  <si>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</si>
  <si>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</si>
  <si>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</si>
  <si>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</si>
  <si>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</si>
  <si>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</si>
  <si>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</si>
  <si>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</si>
  <si>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</si>
  <si>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</si>
  <si>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</si>
  <si>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</si>
  <si>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</si>
  <si>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</si>
  <si>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</si>
  <si>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</si>
  <si>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</si>
  <si>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</si>
  <si>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</si>
  <si>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</si>
  <si>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</si>
  <si>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</si>
  <si>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</si>
  <si>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</si>
  <si>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</si>
  <si>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</si>
  <si>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</si>
  <si>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</si>
  <si>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</si>
  <si>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</si>
  <si>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</si>
  <si>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</si>
  <si>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</si>
  <si>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</si>
  <si>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</si>
  <si>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</si>
  <si>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</si>
  <si>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</si>
  <si>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</si>
  <si>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</si>
  <si>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</si>
  <si>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</si>
  <si>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</si>
  <si>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</si>
  <si>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</si>
  <si>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</si>
  <si>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</si>
  <si>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</si>
  <si>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</si>
  <si>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</si>
  <si>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</si>
  <si>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</si>
  <si>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</si>
  <si>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</si>
  <si>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</si>
  <si>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</si>
  <si>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</si>
  <si>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</si>
  <si>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</si>
  <si>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</si>
  <si>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</si>
  <si>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</si>
  <si>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</si>
  <si>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</si>
  <si>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</si>
  <si>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</si>
  <si>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</si>
  <si>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</si>
  <si>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</si>
  <si>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</si>
  <si>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</si>
  <si>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</si>
  <si>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</si>
  <si>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</si>
  <si>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</si>
  <si>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</si>
  <si>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</si>
  <si>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</si>
  <si>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</si>
  <si>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</si>
  <si>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</si>
  <si>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</si>
  <si>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</si>
  <si>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</si>
  <si>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</si>
  <si>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</si>
  <si>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</si>
  <si>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</si>
  <si>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</si>
  <si>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</si>
  <si>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</si>
  <si>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</si>
  <si>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</si>
  <si>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</si>
  <si>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</si>
  <si>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</si>
  <si>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</si>
  <si>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</si>
  <si>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</si>
  <si>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</si>
  <si>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</si>
  <si>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</si>
  <si>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</si>
  <si>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</si>
  <si>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</si>
  <si>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</si>
  <si>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</si>
  <si>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</si>
  <si>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</si>
  <si>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</si>
  <si>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</si>
  <si>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</si>
  <si>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</si>
  <si>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</si>
  <si>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</si>
  <si>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</si>
  <si>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</si>
  <si>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</si>
  <si>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</si>
  <si>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</si>
  <si>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</si>
  <si>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</si>
  <si>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</si>
  <si>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</si>
  <si>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</si>
  <si>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</si>
  <si>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</si>
  <si>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</si>
  <si>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</si>
  <si>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</si>
  <si>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</si>
  <si>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</si>
  <si>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</si>
  <si>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</si>
  <si>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</si>
  <si>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</si>
  <si>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</si>
  <si>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</si>
  <si>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</si>
  <si>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</si>
  <si>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</si>
  <si>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</si>
  <si>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</si>
  <si>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</si>
  <si>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</si>
  <si>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</si>
  <si>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</si>
  <si>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</si>
  <si>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</si>
  <si>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</si>
  <si>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</si>
  <si>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</si>
  <si>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</si>
  <si>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</si>
  <si>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</si>
  <si>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</si>
  <si>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</si>
  <si>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</si>
  <si>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</si>
  <si>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</si>
  <si>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</si>
  <si>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</si>
  <si>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</si>
  <si>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</si>
  <si>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</si>
  <si>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</si>
  <si>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</si>
  <si>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</si>
  <si>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</si>
  <si>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</si>
  <si>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</si>
  <si>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</si>
  <si>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</si>
  <si>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</si>
  <si>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</si>
  <si>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</si>
  <si>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</si>
  <si>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</si>
  <si>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</si>
  <si>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</si>
  <si>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</si>
  <si>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</si>
  <si>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</si>
  <si>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</si>
  <si>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</si>
  <si>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</si>
  <si>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</si>
  <si>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</si>
  <si>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</si>
  <si>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</si>
  <si>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</si>
  <si>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</si>
  <si>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</si>
  <si>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</si>
  <si>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</si>
  <si>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</si>
  <si>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</si>
  <si>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</si>
  <si>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</si>
  <si>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</si>
  <si>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</si>
  <si>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</si>
  <si>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</si>
  <si>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</si>
  <si>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</si>
  <si>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</si>
  <si>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</si>
  <si>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</si>
  <si>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</si>
  <si>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</si>
  <si>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</si>
  <si>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</si>
  <si>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</si>
  <si>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</si>
  <si>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</si>
  <si>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</si>
  <si>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</si>
  <si>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</si>
  <si>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</si>
  <si>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</si>
  <si>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</si>
  <si>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</si>
  <si>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</si>
  <si>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</si>
  <si>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</si>
  <si>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</si>
  <si>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</si>
  <si>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</si>
  <si>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</si>
  <si>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</si>
  <si>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</si>
  <si>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</si>
  <si>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</si>
  <si>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</si>
  <si>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</si>
  <si>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</si>
  <si>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</si>
  <si>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</si>
  <si>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</si>
  <si>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</si>
  <si>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</si>
  <si>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</si>
  <si>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</si>
  <si>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</si>
  <si>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</si>
  <si>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</si>
  <si>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</si>
  <si>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</si>
  <si>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</si>
  <si>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</si>
  <si>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</si>
  <si>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</si>
  <si>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</si>
  <si>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</si>
  <si>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</si>
  <si>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</si>
  <si>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</si>
  <si>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</si>
  <si>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</si>
  <si>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</si>
  <si>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</si>
  <si>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</si>
  <si>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</si>
  <si>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</si>
  <si>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</si>
  <si>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</si>
  <si>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</si>
  <si>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</si>
  <si>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</si>
  <si>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</si>
  <si>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</si>
  <si>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</si>
  <si>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</si>
  <si>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</si>
  <si>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</si>
  <si>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</si>
  <si>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</si>
  <si>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</si>
  <si>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</si>
  <si>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</si>
  <si>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</si>
  <si>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</si>
  <si>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</si>
  <si>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</si>
  <si>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</si>
  <si>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</si>
  <si>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</si>
  <si>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</si>
  <si>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</si>
  <si>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</si>
  <si>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</si>
  <si>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</si>
  <si>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</si>
  <si>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</si>
  <si>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</si>
  <si>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</si>
  <si>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</si>
  <si>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</si>
  <si>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</si>
  <si>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</si>
  <si>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</si>
  <si>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</si>
  <si>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</si>
  <si>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</si>
  <si>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</si>
  <si>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</si>
  <si>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</si>
  <si>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</si>
  <si>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</si>
  <si>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</si>
  <si>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</si>
  <si>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</si>
  <si>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</si>
  <si>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</si>
  <si>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</si>
  <si>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</si>
  <si>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</si>
  <si>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</si>
  <si>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</si>
  <si>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</si>
  <si>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</si>
  <si>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</si>
  <si>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</si>
  <si>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</si>
  <si>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</si>
  <si>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</si>
  <si>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</si>
  <si>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</si>
  <si>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</si>
  <si>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</si>
  <si>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</si>
  <si>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</si>
  <si>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</si>
  <si>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</si>
  <si>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</si>
  <si>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</si>
  <si>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</si>
  <si>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</si>
  <si>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</si>
  <si>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</si>
  <si>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</si>
  <si>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</si>
  <si>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</si>
  <si>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</si>
  <si>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</si>
  <si>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</si>
  <si>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</si>
  <si>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</si>
  <si>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</si>
  <si>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</si>
  <si>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</si>
  <si>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</si>
  <si>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</si>
  <si>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</si>
  <si>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</si>
  <si>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</si>
  <si>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</si>
  <si>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</si>
  <si>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</si>
  <si>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</si>
  <si>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</si>
  <si>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</si>
  <si>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</si>
  <si>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</si>
  <si>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</si>
  <si>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</si>
  <si>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</si>
  <si>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</si>
  <si>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</si>
  <si>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</si>
  <si>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</si>
  <si>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</si>
  <si>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</si>
  <si>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</si>
  <si>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</si>
  <si>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</si>
  <si>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</si>
  <si>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</si>
  <si>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</si>
  <si>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</si>
  <si>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</si>
  <si>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</si>
  <si>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</si>
  <si>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</si>
  <si>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</si>
  <si>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</si>
  <si>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</si>
  <si>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</si>
  <si>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</si>
  <si>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</si>
  <si>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</si>
  <si>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</si>
  <si>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</si>
  <si>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</si>
  <si>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</si>
  <si>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</si>
  <si>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</si>
  <si>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</si>
  <si>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</si>
  <si>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</si>
  <si>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</si>
  <si>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</si>
  <si>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</si>
  <si>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</si>
  <si>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</si>
  <si>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</si>
  <si>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</si>
  <si>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</si>
  <si>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</si>
  <si>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</si>
  <si>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</si>
  <si>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</si>
  <si>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</si>
  <si>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</si>
  <si>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</si>
  <si>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</si>
  <si>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</si>
  <si>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</si>
  <si>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</si>
  <si>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</si>
  <si>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</si>
  <si>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</si>
  <si>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</si>
  <si>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</si>
  <si>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</si>
  <si>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</si>
  <si>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</si>
  <si>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</si>
  <si>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</si>
  <si>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</si>
  <si>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</si>
  <si>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</si>
  <si>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</si>
  <si>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</si>
  <si>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</si>
  <si>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</si>
  <si>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</si>
  <si>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</si>
  <si>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</si>
  <si>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</si>
  <si>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</si>
  <si>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</si>
  <si>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</si>
  <si>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</si>
  <si>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</si>
  <si>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</si>
  <si>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</si>
  <si>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</si>
  <si>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</si>
  <si>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</si>
  <si>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</si>
  <si>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</si>
  <si>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</si>
  <si>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</si>
  <si>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</si>
  <si>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</si>
  <si>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</si>
  <si>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</si>
  <si>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</si>
  <si>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</si>
  <si>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</si>
  <si>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</si>
  <si>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</si>
  <si>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</si>
  <si>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</si>
  <si>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</si>
  <si>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</si>
  <si>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</si>
  <si>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</si>
  <si>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</si>
  <si>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</si>
  <si>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</si>
  <si>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</si>
  <si>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</si>
  <si>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</si>
  <si>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</si>
  <si>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</si>
  <si>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</si>
  <si>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</si>
  <si>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</si>
  <si>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</si>
  <si>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</si>
  <si>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</si>
  <si>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</si>
  <si>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</si>
  <si>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</si>
  <si>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</si>
  <si>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</si>
  <si>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</si>
  <si>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</si>
  <si>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</si>
  <si>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</si>
  <si>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</si>
  <si>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</si>
  <si>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</si>
  <si>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</si>
  <si>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</si>
  <si>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</si>
  <si>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</si>
  <si>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</si>
  <si>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</si>
  <si>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</si>
  <si>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</si>
  <si>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</si>
  <si>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</si>
  <si>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</si>
  <si>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</si>
  <si>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</si>
  <si>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</si>
  <si>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</si>
  <si>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</si>
  <si>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</si>
  <si>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</si>
  <si>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</si>
  <si>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</si>
  <si>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</si>
  <si>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</si>
  <si>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</si>
  <si>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</si>
  <si>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</si>
  <si>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</si>
  <si>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</si>
  <si>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</si>
  <si>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</si>
  <si>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</si>
  <si>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</si>
  <si>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</si>
  <si>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</si>
  <si>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</si>
  <si>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</si>
  <si>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</si>
  <si>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</si>
  <si>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</si>
  <si>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</si>
  <si>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</si>
  <si>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</si>
  <si>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</si>
  <si>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</si>
  <si>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</si>
  <si>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</si>
  <si>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</si>
  <si>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</si>
  <si>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</si>
  <si>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</si>
  <si>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</si>
  <si>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</si>
  <si>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</si>
  <si>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</si>
  <si>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</si>
  <si>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</si>
  <si>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</si>
  <si>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</si>
  <si>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</si>
  <si>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</si>
  <si>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</si>
  <si>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</si>
  <si>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</si>
  <si>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</si>
  <si>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</si>
  <si>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</si>
  <si>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</si>
  <si>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</si>
  <si>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</si>
  <si>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</si>
  <si>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</si>
  <si>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</si>
  <si>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</si>
  <si>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</si>
  <si>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</si>
  <si>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</si>
  <si>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</si>
  <si>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</si>
  <si>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</si>
  <si>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</si>
  <si>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</si>
  <si>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</si>
  <si>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</si>
  <si>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</si>
  <si>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</si>
  <si>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</si>
  <si>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</si>
  <si>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</si>
  <si>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</si>
  <si>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</si>
  <si>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</si>
  <si>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</si>
  <si>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</si>
  <si>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</si>
  <si>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</si>
  <si>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</si>
  <si>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</si>
  <si>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</si>
  <si>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</si>
  <si>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</si>
  <si>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</si>
  <si>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</si>
  <si>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</si>
  <si>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</si>
  <si>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</si>
  <si>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</si>
  <si>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</si>
  <si>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</si>
  <si>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</si>
  <si>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</si>
  <si>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</si>
  <si>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</si>
  <si>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</si>
  <si>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</si>
  <si>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</si>
  <si>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</si>
  <si>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</si>
  <si>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</si>
  <si>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</si>
  <si>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</si>
  <si>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</si>
  <si>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</si>
  <si>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</si>
  <si>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</si>
  <si>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</si>
  <si>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</si>
  <si>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</si>
  <si>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</si>
  <si>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</si>
  <si>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</si>
  <si>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</si>
  <si>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</si>
  <si>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</si>
  <si>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</si>
  <si>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</si>
  <si>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</si>
  <si>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</si>
  <si>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</si>
  <si>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</si>
  <si>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</si>
  <si>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</si>
  <si>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</si>
  <si>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</si>
  <si>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</si>
  <si>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</si>
  <si>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</si>
  <si>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</si>
  <si>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</si>
  <si>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</si>
  <si>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</si>
  <si>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</si>
  <si>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</si>
  <si>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</si>
  <si>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</si>
  <si>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</si>
  <si>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</si>
  <si>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</si>
  <si>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</si>
  <si>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</si>
  <si>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</si>
  <si>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</si>
  <si>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</si>
  <si>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</si>
  <si>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</si>
  <si>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</si>
  <si>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</si>
  <si>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</si>
  <si>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</si>
  <si>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</si>
  <si>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</si>
  <si>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</si>
  <si>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</si>
  <si>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</si>
  <si>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</si>
  <si>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</si>
  <si>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</si>
  <si>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</si>
  <si>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</si>
  <si>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</si>
  <si>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</si>
  <si>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</si>
  <si>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</si>
  <si>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</si>
  <si>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</si>
  <si>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</si>
  <si>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</si>
  <si>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</si>
  <si>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</si>
  <si>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</si>
  <si>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</si>
  <si>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</si>
  <si>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</si>
  <si>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</si>
  <si>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</si>
  <si>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</si>
  <si>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</si>
  <si>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</si>
  <si>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</si>
  <si>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</si>
  <si>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</si>
  <si>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</si>
  <si>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</si>
  <si>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</si>
  <si>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</si>
  <si>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</si>
  <si>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</si>
  <si>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</si>
  <si>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</si>
  <si>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</si>
  <si>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</si>
  <si>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</si>
  <si>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</si>
  <si>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</si>
  <si>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</si>
  <si>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</si>
  <si>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</si>
  <si>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</si>
  <si>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</si>
  <si>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</si>
  <si>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</si>
  <si>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</si>
  <si>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</si>
  <si>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</si>
  <si>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</si>
  <si>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</si>
  <si>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</si>
  <si>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</si>
  <si>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</si>
  <si>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</si>
  <si>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</si>
  <si>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</si>
  <si>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</si>
  <si>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</si>
  <si>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</si>
  <si>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</si>
  <si>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</si>
  <si>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</si>
  <si>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</si>
  <si>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</si>
  <si>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</si>
  <si>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</si>
  <si>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</si>
  <si>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</si>
  <si>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</si>
  <si>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</si>
  <si>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</si>
  <si>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</si>
  <si>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</si>
  <si>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</si>
  <si>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</si>
  <si>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</si>
  <si>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</si>
  <si>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</si>
  <si>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</si>
  <si>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</si>
  <si>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</si>
  <si>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</si>
  <si>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</si>
  <si>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</si>
  <si>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</si>
  <si>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</si>
  <si>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</si>
  <si>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</si>
  <si>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</si>
  <si>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</si>
  <si>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</si>
  <si>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</si>
  <si>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</si>
  <si>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</si>
  <si>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</si>
  <si>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</si>
  <si>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</si>
  <si>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</si>
  <si>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</si>
  <si>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</si>
  <si>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</si>
  <si>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</si>
  <si>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</si>
  <si>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</si>
  <si>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</si>
  <si>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</si>
  <si>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</si>
  <si>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</si>
  <si>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</si>
  <si>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</si>
  <si>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</si>
  <si>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</si>
  <si>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</si>
  <si>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</si>
  <si>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</si>
  <si>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</si>
  <si>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</si>
  <si>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</si>
  <si>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</si>
  <si>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</si>
  <si>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</si>
  <si>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</si>
  <si>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</si>
  <si>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</si>
  <si>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</si>
  <si>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</si>
  <si>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</si>
  <si>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</si>
  <si>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</si>
  <si>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</si>
  <si>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</si>
  <si>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</si>
  <si>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</si>
  <si>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</si>
  <si>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</si>
  <si>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</si>
  <si>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</si>
  <si>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</si>
  <si>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</si>
  <si>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</si>
  <si>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</si>
  <si>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</si>
  <si>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</si>
  <si>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</si>
  <si>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</si>
  <si>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</si>
  <si>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</si>
  <si>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</si>
  <si>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</si>
  <si>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</si>
  <si>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</si>
  <si>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</si>
  <si>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</si>
  <si>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</si>
  <si>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</si>
  <si>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</si>
  <si>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</si>
  <si>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</si>
  <si>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</si>
  <si>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</si>
  <si>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</si>
  <si>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</si>
  <si>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</si>
  <si>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</si>
  <si>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</si>
  <si>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</si>
  <si>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</si>
  <si>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</si>
  <si>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</si>
  <si>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</si>
  <si>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</si>
  <si>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</si>
  <si>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</si>
  <si>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</si>
  <si>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</si>
  <si>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</si>
  <si>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</si>
  <si>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</si>
  <si>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</si>
  <si>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</si>
  <si>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</si>
  <si>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</si>
  <si>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</si>
  <si>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</si>
  <si>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</si>
  <si>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</si>
  <si>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</si>
  <si>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</si>
  <si>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</si>
  <si>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</si>
  <si>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</si>
  <si>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</si>
  <si>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</si>
  <si>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</si>
  <si>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</si>
  <si>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</si>
  <si>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</si>
  <si>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</si>
  <si>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</si>
  <si>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</si>
  <si>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</si>
  <si>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</si>
  <si>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</si>
  <si>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</si>
  <si>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</si>
  <si>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</si>
  <si>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</si>
  <si>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</si>
  <si>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</si>
  <si>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</si>
  <si>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</si>
  <si>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</si>
  <si>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</si>
  <si>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</si>
  <si>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</si>
  <si>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</si>
  <si>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</si>
  <si>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</si>
  <si>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</si>
  <si>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</si>
  <si>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</si>
  <si>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</si>
  <si>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</si>
  <si>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</si>
  <si>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</si>
  <si>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</si>
  <si>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</si>
  <si>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</si>
  <si>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</si>
  <si>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</si>
  <si>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</si>
  <si>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</si>
  <si>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</si>
  <si>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</si>
  <si>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</si>
  <si>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</si>
  <si>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</si>
  <si>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</si>
  <si>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</si>
  <si>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</si>
  <si>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</si>
  <si>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</si>
  <si>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</si>
  <si>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</si>
  <si>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</si>
  <si>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</si>
  <si>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</si>
  <si>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</si>
  <si>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</si>
  <si>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</si>
  <si>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</si>
  <si>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</si>
  <si>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</si>
  <si>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</si>
  <si>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</si>
  <si>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</si>
  <si>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</si>
  <si>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</si>
  <si>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</si>
  <si>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</si>
  <si>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</si>
  <si>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</si>
  <si>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</si>
  <si>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</si>
  <si>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</si>
  <si>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</si>
  <si>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</si>
  <si>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</si>
  <si>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</si>
  <si>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</si>
  <si>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</si>
  <si>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</si>
  <si>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</si>
  <si>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</si>
  <si>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</si>
  <si>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</si>
  <si>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</si>
  <si>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</si>
  <si>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</si>
  <si>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</si>
  <si>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</si>
  <si>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</si>
  <si>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</si>
  <si>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</si>
  <si>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</si>
  <si>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</si>
  <si>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</si>
  <si>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</si>
  <si>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</si>
  <si>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</si>
  <si>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</si>
  <si>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</si>
  <si>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</si>
  <si>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</si>
  <si>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</si>
  <si>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</si>
  <si>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</si>
  <si>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</si>
  <si>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</si>
  <si>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</si>
  <si>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</si>
  <si>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</si>
  <si>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</si>
  <si>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</si>
  <si>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</si>
  <si>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</si>
  <si>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</si>
  <si>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</si>
  <si>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</si>
  <si>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</si>
  <si>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</si>
  <si>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</si>
  <si>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</si>
  <si>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</si>
  <si>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</si>
  <si>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</si>
  <si>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</si>
  <si>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</si>
  <si>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</si>
  <si>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</si>
  <si>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</si>
  <si>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</si>
  <si>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</si>
  <si>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</si>
  <si>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</si>
  <si>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</si>
  <si>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</si>
  <si>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</si>
  <si>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</si>
  <si>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</si>
  <si>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</si>
  <si>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</si>
  <si>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</si>
  <si>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</si>
  <si>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</si>
  <si>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</si>
  <si>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</si>
  <si>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</si>
  <si>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</si>
  <si>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</si>
  <si>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</si>
  <si>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</si>
  <si>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</si>
  <si>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</si>
  <si>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</si>
  <si>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</si>
  <si>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</si>
  <si>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</si>
  <si>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</si>
  <si>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</si>
  <si>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</si>
  <si>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</si>
  <si>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</si>
  <si>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</si>
  <si>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</si>
  <si>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</si>
  <si>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</si>
  <si>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</si>
  <si>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</si>
  <si>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</si>
  <si>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</si>
  <si>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</si>
  <si>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</si>
  <si>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</si>
  <si>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</si>
  <si>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</si>
  <si>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</si>
  <si>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</si>
  <si>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</si>
  <si>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</si>
  <si>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</si>
  <si>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</si>
  <si>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</si>
  <si>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</si>
  <si>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</si>
  <si>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</si>
  <si>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</si>
  <si>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</si>
  <si>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</si>
  <si>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</si>
  <si>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</si>
  <si>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</si>
  <si>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</si>
  <si>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</si>
  <si>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</si>
  <si>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</si>
  <si>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</si>
  <si>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</si>
  <si>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</si>
  <si>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</si>
  <si>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</si>
  <si>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</si>
  <si>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</si>
  <si>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</si>
  <si>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</si>
  <si>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</si>
  <si>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</si>
  <si>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</si>
  <si>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</si>
  <si>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</si>
  <si>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</si>
  <si>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</si>
  <si>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</si>
  <si>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</si>
  <si>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</si>
  <si>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</si>
  <si>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</si>
  <si>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</si>
  <si>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</si>
  <si>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</si>
  <si>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</si>
  <si>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</si>
  <si>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</si>
  <si>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</si>
  <si>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</si>
  <si>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</si>
  <si>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</si>
  <si>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</si>
  <si>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</si>
  <si>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</si>
  <si>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</si>
  <si>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</si>
  <si>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</si>
  <si>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</si>
  <si>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</si>
  <si>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</si>
  <si>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</si>
  <si>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</si>
  <si>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</si>
  <si>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</si>
  <si>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</si>
  <si>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</si>
  <si>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</si>
  <si>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</si>
  <si>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</si>
  <si>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</si>
  <si>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</si>
  <si>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</si>
  <si>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</si>
  <si>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</si>
  <si>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</si>
  <si>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</si>
  <si>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</si>
  <si>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</si>
  <si>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</si>
  <si>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</si>
  <si>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</si>
  <si>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</si>
  <si>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</si>
  <si>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</si>
  <si>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</si>
  <si>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</si>
  <si>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</si>
  <si>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</si>
  <si>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</si>
  <si>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</si>
  <si>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</si>
  <si>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</si>
  <si>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</si>
  <si>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</si>
  <si>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</si>
  <si>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</si>
  <si>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</si>
  <si>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</si>
  <si>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</si>
  <si>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</si>
  <si>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</si>
  <si>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</si>
  <si>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</si>
  <si>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</si>
  <si>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</si>
  <si>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</si>
  <si>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</si>
  <si>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</si>
  <si>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</si>
  <si>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</si>
  <si>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</si>
  <si>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</si>
  <si>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</si>
  <si>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</si>
  <si>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</si>
  <si>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</si>
  <si>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</si>
  <si>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</si>
  <si>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</si>
  <si>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</si>
  <si>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</si>
  <si>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</si>
  <si>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</si>
  <si>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</si>
  <si>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</si>
  <si>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</si>
  <si>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</si>
  <si>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</si>
  <si>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</si>
  <si>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</si>
  <si>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</si>
  <si>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</si>
  <si>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</si>
  <si>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</si>
  <si>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</si>
  <si>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</si>
  <si>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</si>
  <si>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</si>
  <si>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</si>
  <si>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</si>
  <si>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</si>
  <si>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</si>
  <si>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</si>
  <si>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</si>
  <si>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</si>
  <si>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</si>
  <si>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</si>
  <si>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</si>
  <si>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</si>
  <si>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</si>
  <si>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</si>
  <si>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</si>
  <si>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</si>
  <si>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</si>
  <si>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</si>
  <si>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</si>
  <si>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</si>
  <si>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</si>
  <si>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</si>
  <si>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</si>
  <si>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</si>
  <si>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</si>
  <si>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</si>
  <si>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</si>
  <si>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</si>
  <si>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</si>
  <si>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</si>
  <si>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</si>
  <si>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</si>
  <si>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</si>
  <si>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</si>
  <si>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</si>
  <si>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</si>
  <si>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</si>
  <si>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</si>
  <si>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</si>
  <si>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</si>
  <si>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</si>
  <si>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</si>
  <si>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</si>
  <si>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</si>
  <si>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</si>
  <si>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</si>
  <si>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</si>
  <si>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</si>
  <si>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</si>
  <si>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</si>
  <si>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</si>
  <si>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</si>
  <si>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</si>
  <si>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</si>
  <si>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</si>
  <si>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</si>
  <si>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</si>
  <si>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</si>
  <si>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</si>
  <si>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</si>
  <si>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</si>
  <si>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</si>
  <si>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</si>
  <si>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</si>
  <si>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</si>
  <si>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</si>
  <si>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</si>
  <si>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</si>
  <si>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</si>
  <si>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</si>
  <si>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</si>
  <si>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</si>
  <si>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</si>
  <si>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</si>
  <si>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</si>
  <si>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</si>
  <si>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</si>
  <si>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</si>
  <si>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</si>
  <si>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</si>
  <si>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</si>
  <si>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</si>
  <si>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</si>
  <si>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</si>
  <si>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</si>
  <si>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</si>
  <si>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</si>
  <si>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</si>
  <si>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</si>
  <si>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</si>
  <si>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</si>
  <si>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</si>
  <si>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</si>
  <si>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</si>
  <si>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</si>
  <si>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</si>
  <si>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</si>
  <si>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</si>
  <si>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</si>
  <si>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</si>
  <si>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</si>
  <si>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</si>
  <si>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</si>
  <si>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</si>
  <si>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</si>
  <si>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</si>
  <si>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</si>
  <si>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</si>
  <si>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</si>
  <si>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</si>
  <si>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</si>
  <si>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</si>
  <si>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</si>
  <si>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</si>
  <si>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</si>
  <si>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</si>
  <si>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</si>
  <si>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</si>
  <si>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</si>
  <si>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</si>
  <si>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</si>
  <si>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</si>
  <si>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</si>
  <si>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</si>
  <si>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</si>
  <si>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</si>
  <si>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</si>
  <si>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</si>
  <si>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</si>
  <si>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</si>
  <si>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</si>
  <si>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</si>
  <si>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</si>
  <si>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</si>
  <si>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</si>
  <si>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</si>
  <si>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</si>
  <si>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</si>
  <si>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</si>
  <si>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</si>
  <si>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</si>
  <si>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</si>
  <si>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</si>
  <si>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</si>
  <si>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</si>
  <si>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</si>
  <si>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</si>
  <si>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</si>
  <si>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</si>
  <si>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</si>
  <si>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</si>
  <si>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</si>
  <si>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</si>
  <si>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</si>
  <si>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</si>
  <si>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</si>
  <si>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</si>
  <si>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</si>
  <si>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</si>
  <si>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</si>
  <si>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</si>
  <si>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</si>
  <si>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</si>
  <si>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</si>
  <si>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</si>
  <si>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</si>
  <si>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</si>
  <si>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</si>
  <si>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</si>
  <si>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</si>
  <si>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</si>
  <si>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</si>
  <si>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</si>
  <si>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</si>
  <si>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</si>
  <si>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</si>
  <si>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</si>
  <si>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</si>
  <si>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</si>
  <si>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</si>
  <si>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</si>
  <si>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</si>
  <si>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</si>
  <si>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</si>
  <si>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</si>
  <si>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</si>
  <si>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</si>
  <si>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</si>
  <si>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</si>
  <si>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</si>
  <si>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</si>
  <si>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</si>
  <si>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</si>
  <si>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</si>
  <si>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</si>
  <si>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</si>
  <si>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</si>
  <si>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</si>
  <si>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</si>
  <si>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</si>
  <si>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</si>
  <si>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</si>
  <si>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</si>
  <si>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</si>
  <si>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</si>
  <si>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</si>
  <si>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</si>
  <si>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</si>
  <si>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</si>
  <si>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</si>
  <si>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</si>
  <si>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</si>
  <si>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</si>
  <si>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</si>
  <si>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</si>
  <si>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</si>
  <si>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</si>
  <si>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</si>
  <si>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</si>
  <si>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</si>
  <si>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</si>
  <si>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</si>
  <si>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</si>
  <si>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</si>
  <si>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</si>
  <si>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</si>
  <si>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</si>
  <si>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</si>
  <si>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</si>
  <si>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</si>
  <si>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</si>
  <si>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</si>
  <si>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</si>
  <si>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</si>
  <si>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</si>
  <si>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</si>
  <si>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</si>
  <si>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</si>
  <si>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</si>
  <si>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</si>
  <si>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</si>
  <si>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</si>
  <si>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</si>
  <si>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</si>
  <si>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</si>
  <si>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</si>
  <si>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</si>
  <si>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</si>
  <si>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</si>
  <si>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</si>
  <si>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</si>
  <si>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</si>
  <si>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</si>
  <si>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</si>
  <si>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</si>
  <si>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</si>
  <si>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</si>
  <si>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</si>
  <si>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</si>
  <si>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</si>
  <si>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</si>
  <si>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</si>
  <si>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</si>
  <si>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</si>
  <si>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</si>
  <si>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</si>
  <si>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</si>
  <si>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</si>
  <si>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</si>
  <si>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</si>
  <si>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</si>
  <si>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</si>
  <si>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</si>
  <si>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</si>
  <si>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</si>
  <si>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</si>
  <si>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</si>
  <si>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</si>
  <si>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</si>
  <si>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</si>
  <si>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</si>
  <si>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</si>
  <si>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</si>
  <si>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</si>
  <si>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</si>
  <si>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</si>
  <si>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</si>
  <si>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</si>
  <si>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</si>
  <si>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</si>
  <si>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</si>
  <si>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</si>
  <si>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</si>
  <si>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</si>
  <si>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</si>
  <si>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</si>
  <si>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</si>
  <si>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</si>
  <si>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</si>
  <si>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</si>
  <si>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</si>
  <si>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</si>
  <si>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</si>
  <si>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</si>
  <si>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</si>
  <si>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</si>
  <si>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</si>
  <si>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</si>
  <si>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</si>
  <si>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</si>
  <si>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</si>
  <si>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</si>
  <si>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</si>
  <si>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</si>
  <si>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</si>
  <si>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</si>
  <si>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</si>
  <si>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</si>
  <si>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</si>
  <si>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</si>
  <si>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</si>
  <si>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</si>
  <si>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</si>
  <si>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</si>
  <si>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</si>
  <si>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</si>
  <si>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</si>
  <si>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</si>
  <si>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</si>
  <si>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</si>
  <si>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</si>
  <si>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</si>
  <si>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</si>
  <si>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</si>
  <si>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</si>
  <si>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</si>
  <si>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</si>
  <si>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</si>
  <si>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</si>
  <si>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</si>
  <si>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</si>
  <si>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</si>
  <si>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</si>
  <si>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</si>
  <si>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</si>
  <si>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</si>
  <si>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</si>
  <si>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</si>
  <si>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</si>
  <si>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</si>
  <si>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</si>
  <si>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</si>
  <si>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</si>
  <si>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</si>
  <si>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</si>
  <si>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</si>
  <si>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</si>
  <si>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</si>
  <si>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</si>
  <si>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</si>
  <si>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</si>
  <si>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</si>
  <si>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</si>
  <si>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</si>
  <si>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</si>
  <si>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</si>
  <si>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</si>
  <si>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</si>
  <si>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</si>
  <si>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</si>
  <si>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</si>
  <si>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</si>
  <si>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</si>
  <si>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</si>
  <si>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</si>
  <si>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</si>
  <si>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</si>
  <si>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</si>
  <si>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</si>
  <si>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</si>
  <si>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</si>
  <si>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</si>
  <si>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</si>
  <si>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</si>
  <si>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</si>
  <si>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</si>
  <si>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</si>
  <si>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</si>
  <si>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</si>
  <si>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</si>
  <si>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</si>
  <si>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</si>
  <si>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</si>
  <si>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</si>
  <si>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</si>
  <si>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</si>
  <si>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</si>
  <si>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</si>
  <si>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</si>
  <si>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</si>
  <si>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</si>
  <si>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</si>
  <si>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</si>
  <si>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</si>
  <si>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</si>
  <si>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</si>
  <si>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</si>
  <si>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</si>
  <si>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</si>
  <si>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</si>
  <si>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</si>
  <si>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</si>
  <si>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</si>
  <si>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</si>
  <si>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</si>
  <si>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</si>
  <si>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</si>
  <si>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</si>
  <si>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</si>
  <si>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</si>
  <si>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</si>
  <si>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</si>
  <si>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</si>
  <si>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</si>
  <si>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</si>
  <si>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</si>
  <si>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</si>
  <si>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</si>
  <si>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</si>
  <si>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</si>
  <si>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</si>
  <si>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</si>
  <si>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</si>
  <si>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</si>
  <si>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</si>
  <si>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</si>
  <si>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</si>
  <si>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</si>
  <si>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</si>
  <si>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</si>
  <si>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</si>
  <si>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</si>
  <si>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</si>
  <si>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</si>
  <si>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</si>
  <si>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</si>
  <si>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</si>
  <si>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</si>
  <si>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</si>
  <si>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</si>
  <si>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</si>
  <si>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</si>
  <si>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</si>
  <si>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</si>
  <si>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</si>
  <si>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</si>
  <si>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</si>
  <si>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</si>
  <si>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</si>
  <si>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</si>
  <si>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</si>
  <si>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</si>
  <si>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</si>
  <si>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</si>
  <si>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</si>
  <si>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</si>
  <si>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</si>
  <si>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</si>
  <si>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</si>
  <si>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</si>
  <si>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</si>
  <si>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</si>
  <si>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</si>
  <si>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</si>
  <si>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</si>
  <si>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</si>
  <si>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</si>
  <si>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</si>
  <si>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</si>
  <si>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</si>
  <si>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</si>
  <si>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</si>
  <si>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</si>
  <si>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</si>
  <si>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</si>
  <si>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</si>
  <si>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</si>
  <si>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</si>
  <si>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</si>
  <si>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</si>
  <si>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</si>
  <si>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</si>
  <si>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</si>
  <si>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</si>
  <si>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</si>
  <si>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</si>
  <si>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</si>
  <si>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</si>
  <si>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</si>
  <si>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</si>
  <si>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</si>
  <si>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</si>
  <si>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</si>
  <si>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</si>
  <si>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</si>
  <si>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</si>
  <si>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</si>
  <si>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</si>
  <si>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</si>
  <si>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</si>
  <si>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</si>
  <si>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</si>
  <si>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</si>
  <si>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</si>
  <si>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</si>
  <si>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</si>
  <si>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</si>
  <si>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</si>
  <si>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</si>
  <si>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</si>
  <si>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</si>
  <si>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</si>
  <si>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</si>
  <si>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</si>
  <si>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</si>
  <si>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</si>
  <si>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</si>
  <si>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</si>
  <si>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</si>
  <si>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</si>
  <si>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</si>
  <si>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</si>
  <si>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</si>
  <si>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</si>
  <si>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</si>
  <si>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</si>
  <si>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</si>
  <si>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</si>
  <si>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</si>
  <si>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</si>
  <si>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</si>
  <si>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</si>
  <si>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</si>
  <si>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</si>
  <si>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</si>
  <si>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</si>
  <si>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</si>
  <si>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</si>
  <si>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</si>
  <si>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</si>
  <si>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</si>
  <si>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</si>
  <si>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</si>
  <si>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</si>
  <si>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</si>
  <si>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</si>
  <si>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</si>
  <si>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</si>
  <si>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</si>
  <si>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</si>
  <si>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</si>
  <si>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</si>
  <si>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</si>
  <si>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</si>
  <si>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</si>
  <si>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</si>
  <si>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</si>
  <si>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</si>
  <si>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</si>
  <si>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</si>
  <si>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</si>
  <si>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</si>
  <si>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</si>
  <si>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</si>
  <si>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</si>
  <si>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</si>
  <si>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</si>
  <si>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</si>
  <si>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</si>
  <si>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</si>
  <si>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</si>
  <si>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</si>
  <si>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</si>
  <si>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</si>
  <si>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</si>
  <si>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</si>
  <si>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</si>
  <si>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</si>
  <si>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</si>
  <si>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</si>
  <si>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</si>
  <si>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</si>
  <si>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</si>
  <si>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</si>
  <si>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</si>
  <si>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</si>
  <si>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</si>
  <si>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</si>
  <si>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</si>
  <si>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</si>
  <si>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</si>
  <si>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</si>
  <si>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</si>
  <si>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</si>
  <si>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</si>
  <si>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</si>
  <si>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</si>
  <si>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</si>
  <si>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</si>
  <si>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</si>
  <si>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</si>
  <si>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</si>
  <si>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</si>
  <si>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</si>
  <si>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</si>
  <si>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</si>
  <si>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</si>
  <si>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</si>
  <si>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</si>
  <si>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</si>
  <si>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</si>
  <si>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</si>
  <si>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</si>
  <si>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</si>
  <si>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</si>
  <si>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</si>
  <si>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</si>
  <si>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</si>
  <si>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</si>
  <si>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</si>
  <si>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</si>
  <si>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</si>
  <si>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</si>
  <si>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</si>
  <si>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</si>
  <si>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</si>
  <si>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</si>
  <si>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</si>
  <si>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</si>
  <si>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</si>
  <si>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</si>
  <si>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</si>
  <si>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</si>
  <si>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</si>
  <si>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</si>
  <si>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</si>
  <si>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</si>
  <si>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</si>
  <si>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</si>
  <si>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</si>
  <si>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</si>
  <si>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</si>
  <si>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</si>
  <si>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</si>
  <si>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</si>
  <si>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</si>
  <si>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</si>
  <si>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</si>
  <si>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</si>
  <si>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</si>
  <si>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</si>
  <si>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</si>
  <si>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</si>
  <si>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</si>
  <si>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</si>
  <si>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</si>
  <si>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</si>
  <si>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</si>
  <si>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</si>
  <si>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</si>
  <si>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</si>
  <si>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</si>
  <si>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</si>
  <si>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</si>
  <si>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</si>
  <si>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</si>
  <si>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</si>
  <si>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</si>
  <si>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</si>
  <si>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</si>
  <si>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</si>
  <si>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</si>
  <si>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</si>
  <si>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</si>
  <si>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</si>
  <si>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</si>
  <si>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</si>
  <si>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</si>
  <si>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</si>
  <si>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</si>
  <si>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</si>
  <si>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</si>
  <si>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</si>
  <si>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</si>
  <si>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</si>
  <si>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</si>
  <si>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</si>
  <si>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</si>
  <si>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</si>
  <si>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</si>
  <si>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</si>
  <si>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</si>
  <si>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</si>
  <si>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</si>
  <si>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</si>
  <si>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</si>
  <si>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</si>
  <si>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</si>
  <si>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</si>
  <si>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</si>
  <si>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</si>
  <si>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</si>
  <si>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</si>
  <si>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</si>
  <si>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</si>
  <si>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</si>
  <si>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</si>
  <si>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</si>
  <si>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</si>
  <si>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</si>
  <si>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</si>
  <si>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</si>
  <si>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</si>
  <si>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</si>
  <si>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</si>
  <si>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</si>
  <si>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</si>
  <si>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</si>
  <si>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</si>
  <si>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</si>
  <si>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</si>
  <si>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</si>
  <si>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</si>
  <si>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</si>
  <si>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</si>
  <si>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</si>
  <si>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</si>
  <si>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</si>
  <si>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</si>
  <si>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</si>
  <si>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</si>
  <si>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</si>
  <si>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</si>
  <si>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</si>
  <si>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</si>
  <si>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</si>
  <si>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</si>
  <si>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</si>
  <si>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</si>
  <si>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</si>
  <si>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</si>
  <si>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</si>
  <si>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</si>
  <si>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</si>
  <si>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</si>
  <si>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</si>
  <si>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</si>
  <si>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</si>
  <si>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</si>
  <si>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</si>
  <si>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</si>
  <si>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</si>
  <si>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</si>
  <si>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</si>
  <si>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</si>
  <si>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</si>
  <si>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</si>
  <si>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</si>
  <si>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</si>
  <si>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</si>
  <si>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</si>
  <si>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</si>
  <si>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</si>
  <si>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</si>
  <si>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</si>
  <si>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</si>
  <si>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</si>
  <si>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</si>
  <si>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</si>
  <si>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</si>
  <si>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</si>
  <si>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</si>
  <si>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</si>
  <si>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</si>
  <si>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</si>
  <si>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</si>
  <si>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</si>
  <si>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</si>
  <si>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</si>
  <si>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</si>
  <si>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</si>
  <si>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</si>
  <si>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</si>
  <si>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</si>
  <si>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</si>
  <si>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</si>
  <si>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</si>
  <si>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</si>
  <si>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</si>
  <si>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</si>
  <si>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</si>
  <si>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</si>
  <si>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</si>
  <si>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</si>
  <si>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</si>
  <si>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</si>
  <si>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</si>
  <si>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</si>
  <si>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</si>
  <si>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</si>
  <si>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</si>
  <si>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</si>
  <si>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</si>
  <si>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</si>
  <si>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</si>
  <si>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</si>
  <si>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</si>
  <si>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</si>
  <si>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</si>
  <si>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</si>
  <si>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</si>
  <si>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</si>
  <si>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</si>
  <si>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</si>
  <si>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</si>
  <si>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</si>
  <si>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</si>
  <si>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</si>
  <si>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</si>
  <si>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</si>
  <si>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</si>
  <si>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</si>
  <si>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</si>
  <si>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</si>
  <si>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</si>
  <si>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</si>
  <si>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</si>
  <si>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</si>
  <si>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</si>
  <si>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</si>
  <si>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</si>
  <si>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</si>
  <si>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</si>
  <si>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</si>
  <si>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</si>
  <si>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</si>
  <si>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</si>
  <si>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</si>
  <si>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</si>
  <si>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</si>
  <si>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</si>
  <si>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</si>
  <si>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</si>
  <si>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</si>
  <si>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</si>
  <si>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</si>
  <si>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</si>
  <si>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</si>
  <si>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</si>
  <si>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</si>
  <si>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</si>
  <si>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</si>
  <si>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</si>
  <si>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</si>
  <si>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</si>
  <si>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</si>
  <si>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</si>
  <si>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</si>
  <si>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</si>
  <si>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</si>
  <si>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</si>
  <si>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</si>
  <si>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</si>
  <si>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</si>
  <si>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</si>
  <si>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</si>
  <si>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</si>
  <si>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</si>
  <si>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</si>
  <si>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</si>
  <si>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</si>
  <si>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</si>
  <si>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</si>
  <si>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</si>
  <si>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</si>
  <si>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</si>
  <si>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</si>
  <si>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</si>
  <si>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</si>
  <si>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</si>
  <si>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</si>
  <si>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</si>
  <si>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</si>
  <si>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</si>
  <si>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</si>
  <si>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</si>
  <si>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</si>
  <si>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</si>
  <si>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</si>
  <si>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</si>
  <si>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</si>
  <si>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</si>
  <si>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</si>
  <si>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</si>
  <si>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</si>
  <si>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</si>
  <si>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</si>
  <si>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</si>
  <si>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</si>
  <si>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</si>
  <si>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</si>
  <si>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</si>
  <si>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</si>
  <si>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</si>
  <si>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</si>
  <si>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</si>
  <si>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</si>
  <si>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</si>
  <si>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</si>
  <si>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</si>
  <si>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</si>
  <si>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</si>
  <si>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</si>
  <si>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</si>
  <si>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</si>
  <si>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</si>
  <si>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</si>
  <si>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</si>
  <si>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</si>
  <si>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</si>
  <si>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</si>
  <si>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</si>
  <si>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</si>
  <si>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</si>
  <si>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</si>
  <si>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</si>
  <si>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</si>
  <si>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</si>
  <si>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</si>
  <si>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</si>
  <si>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</si>
  <si>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</si>
  <si>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</si>
  <si>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</si>
  <si>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</si>
  <si>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</si>
  <si>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</si>
  <si>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</si>
  <si>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</si>
  <si>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</si>
  <si>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</si>
  <si>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</si>
  <si>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</si>
  <si>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</si>
  <si>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</si>
  <si>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</si>
  <si>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</si>
  <si>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</si>
  <si>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</si>
  <si>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</si>
  <si>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</si>
  <si>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</si>
  <si>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</si>
  <si>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</si>
  <si>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</si>
  <si>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</si>
  <si>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</si>
  <si>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</si>
  <si>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</si>
  <si>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</si>
  <si>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</si>
  <si>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</si>
  <si>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</si>
  <si>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</si>
  <si>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</si>
  <si>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</si>
  <si>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</si>
  <si>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</si>
  <si>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</si>
  <si>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</si>
  <si>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</si>
  <si>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</si>
  <si>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</si>
  <si>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</si>
  <si>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</si>
  <si>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</si>
  <si>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</si>
  <si>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</si>
  <si>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</si>
  <si>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</si>
  <si>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</si>
  <si>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</si>
  <si>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</si>
  <si>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</si>
  <si>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</si>
  <si>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</si>
  <si>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</si>
  <si>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</si>
  <si>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</si>
  <si>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</si>
  <si>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</si>
  <si>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</si>
  <si>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</si>
  <si>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</si>
  <si>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</si>
  <si>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</si>
  <si>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</si>
  <si>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</si>
  <si>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</si>
  <si>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</si>
  <si>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</si>
  <si>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</si>
  <si>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</si>
  <si>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</si>
  <si>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</si>
  <si>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</si>
  <si>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</si>
  <si>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</si>
  <si>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</si>
  <si>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</si>
  <si>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</si>
  <si>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</si>
  <si>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</si>
  <si>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</si>
  <si>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</si>
  <si>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</si>
  <si>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</si>
  <si>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</si>
  <si>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</si>
  <si>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</si>
  <si>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</si>
  <si>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</si>
  <si>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</si>
  <si>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</si>
  <si>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</si>
  <si>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</si>
  <si>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</si>
  <si>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</si>
  <si>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</si>
  <si>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</si>
  <si>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</si>
  <si>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</si>
  <si>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</si>
  <si>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</si>
  <si>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</si>
  <si>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</si>
  <si>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</si>
  <si>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</si>
  <si>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</si>
  <si>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</si>
  <si>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</si>
  <si>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</si>
  <si>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</si>
  <si>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</si>
  <si>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</si>
  <si>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</si>
  <si>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</si>
  <si>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</si>
  <si>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</si>
  <si>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</si>
  <si>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</si>
  <si>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</si>
  <si>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</si>
  <si>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</si>
  <si>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</si>
  <si>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</si>
  <si>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</si>
  <si>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</si>
  <si>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</si>
  <si>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</si>
  <si>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</si>
  <si>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</si>
  <si>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</si>
  <si>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</si>
  <si>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</si>
  <si>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</si>
  <si>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</si>
  <si>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</si>
  <si>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</si>
  <si>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</si>
  <si>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</si>
  <si>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</si>
  <si>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</si>
  <si>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</si>
  <si>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</si>
  <si>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</si>
  <si>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</si>
  <si>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</si>
  <si>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</si>
  <si>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</si>
  <si>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</si>
  <si>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</si>
  <si>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</si>
  <si>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</si>
  <si>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</si>
  <si>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</si>
  <si>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</si>
  <si>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</si>
  <si>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</si>
  <si>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</si>
  <si>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</si>
  <si>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</si>
  <si>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</si>
  <si>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</si>
  <si>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</si>
  <si>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</si>
  <si>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</si>
  <si>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</si>
  <si>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</si>
  <si>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</si>
  <si>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</si>
  <si>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</si>
  <si>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</si>
  <si>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</si>
  <si>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</si>
  <si>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</si>
  <si>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</si>
  <si>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</si>
  <si>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</si>
  <si>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</si>
  <si>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</si>
  <si>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</si>
  <si>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</si>
  <si>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</si>
  <si>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</si>
  <si>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</si>
  <si>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</si>
  <si>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</si>
  <si>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</si>
  <si>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</si>
  <si>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</si>
  <si>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</si>
  <si>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</si>
  <si>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</si>
  <si>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</si>
  <si>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</si>
  <si>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</si>
  <si>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</si>
  <si>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</si>
  <si>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</si>
  <si>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</si>
  <si>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</si>
  <si>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</si>
  <si>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</si>
  <si>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</si>
  <si>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</si>
  <si>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</si>
  <si>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</si>
  <si>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</si>
  <si>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</si>
  <si>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</si>
  <si>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</si>
  <si>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</si>
  <si>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</si>
  <si>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</si>
  <si>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</si>
  <si>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</si>
  <si>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</si>
  <si>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</si>
  <si>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</si>
  <si>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</si>
  <si>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</si>
  <si>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</si>
  <si>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</si>
  <si>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</si>
  <si>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</si>
  <si>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</si>
  <si>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</si>
  <si>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</si>
  <si>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</si>
  <si>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</si>
  <si>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</si>
  <si>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</si>
  <si>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</si>
  <si>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</si>
  <si>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</si>
  <si>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</si>
  <si>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</si>
  <si>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</si>
  <si>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</si>
  <si>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</si>
  <si>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</si>
  <si>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</si>
  <si>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</si>
  <si>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</si>
  <si>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</si>
  <si>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</si>
  <si>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</si>
  <si>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</si>
  <si>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</si>
  <si>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</si>
  <si>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</si>
  <si>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</si>
  <si>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</si>
  <si>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</si>
  <si>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</si>
  <si>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</si>
  <si>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</si>
  <si>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</si>
  <si>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</si>
  <si>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</si>
  <si>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</si>
  <si>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</si>
  <si>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</si>
  <si>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</si>
  <si>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</si>
  <si>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</si>
  <si>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</si>
  <si>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</si>
  <si>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</si>
  <si>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</si>
  <si>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</si>
  <si>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</si>
  <si>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</si>
  <si>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</si>
  <si>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</si>
  <si>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</si>
  <si>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</si>
  <si>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</si>
  <si>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</si>
  <si>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</si>
  <si>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</si>
  <si>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</si>
  <si>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</si>
  <si>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</si>
  <si>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</si>
  <si>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</si>
  <si>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</si>
  <si>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</si>
  <si>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</si>
  <si>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</si>
  <si>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</si>
  <si>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</si>
  <si>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</si>
  <si>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</si>
  <si>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</si>
  <si>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</si>
  <si>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</si>
  <si>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</si>
  <si>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</si>
  <si>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</si>
  <si>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</si>
  <si>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</si>
  <si>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</si>
  <si>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</si>
  <si>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</si>
  <si>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</si>
  <si>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</si>
  <si>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</si>
  <si>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</si>
  <si>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</si>
  <si>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</si>
  <si>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</si>
  <si>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</si>
  <si>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</si>
  <si>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</si>
  <si>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</si>
  <si>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</si>
  <si>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</si>
  <si>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</si>
  <si>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</si>
  <si>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</si>
  <si>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</si>
  <si>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</si>
  <si>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</si>
  <si>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</si>
  <si>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</si>
  <si>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</si>
  <si>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</si>
  <si>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</si>
  <si>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</si>
  <si>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</si>
  <si>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</si>
  <si>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</si>
  <si>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</si>
  <si>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</si>
  <si>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</si>
  <si>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</si>
  <si>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</si>
  <si>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</si>
  <si>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</si>
  <si>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</si>
  <si>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</si>
  <si>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</si>
  <si>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</si>
  <si>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</si>
  <si>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</si>
  <si>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</si>
  <si>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</si>
  <si>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</si>
  <si>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</si>
  <si>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</si>
  <si>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</si>
  <si>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</si>
  <si>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</si>
  <si>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</si>
  <si>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</si>
  <si>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</si>
  <si>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</si>
  <si>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</si>
  <si>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</si>
  <si>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</si>
  <si>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</si>
  <si>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</si>
  <si>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</si>
  <si>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</si>
  <si>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</si>
  <si>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</si>
  <si>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</si>
  <si>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</si>
  <si>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</si>
  <si>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</si>
  <si>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</si>
  <si>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</si>
  <si>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</si>
  <si>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</si>
  <si>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</si>
  <si>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</si>
  <si>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</si>
  <si>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</si>
  <si>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</si>
  <si>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</si>
  <si>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</si>
  <si>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</si>
  <si>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</si>
  <si>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</si>
  <si>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</si>
  <si>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</si>
  <si>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</si>
  <si>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</si>
  <si>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</si>
  <si>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</si>
  <si>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</si>
  <si>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</si>
  <si>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</si>
  <si>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</si>
  <si>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</si>
  <si>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</si>
  <si>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</si>
  <si>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</si>
  <si>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</si>
  <si>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</si>
  <si>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</si>
  <si>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</si>
  <si>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</si>
  <si>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</si>
  <si>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</si>
  <si>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</si>
  <si>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</si>
  <si>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</si>
  <si>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</si>
  <si>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</si>
  <si>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</si>
  <si>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</si>
  <si>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</si>
  <si>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</si>
  <si>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</si>
  <si>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</si>
  <si>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</si>
  <si>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</si>
  <si>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</si>
  <si>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</si>
  <si>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</si>
  <si>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</si>
  <si>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</si>
  <si>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</si>
  <si>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</si>
  <si>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</si>
  <si>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</si>
  <si>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</si>
  <si>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</si>
  <si>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</si>
  <si>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</si>
  <si>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</si>
  <si>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</si>
  <si>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</si>
  <si>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</si>
  <si>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</si>
  <si>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</si>
  <si>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</si>
  <si>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</si>
  <si>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</si>
  <si>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</si>
  <si>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</si>
  <si>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</si>
  <si>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</si>
  <si>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</si>
  <si>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</si>
  <si>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</si>
  <si>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</si>
  <si>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</si>
  <si>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</si>
  <si>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</si>
  <si>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</si>
  <si>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</si>
  <si>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</si>
  <si>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</si>
  <si>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</si>
  <si>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</si>
  <si>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</si>
  <si>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</si>
  <si>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</si>
  <si>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</si>
  <si>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</si>
  <si>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</si>
  <si>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</si>
  <si>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</si>
  <si>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</si>
  <si>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</si>
  <si>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</si>
  <si>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</si>
  <si>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</si>
  <si>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</si>
  <si>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</si>
  <si>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</si>
  <si>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</si>
  <si>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</si>
  <si>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</si>
  <si>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</si>
  <si>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</si>
  <si>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</si>
  <si>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</si>
  <si>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</si>
  <si>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</si>
  <si>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</si>
  <si>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</si>
  <si>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</si>
  <si>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</si>
  <si>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</si>
  <si>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</si>
  <si>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</si>
  <si>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</si>
  <si>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</si>
  <si>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</si>
  <si>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</si>
  <si>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</si>
  <si>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</si>
  <si>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</si>
  <si>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</si>
  <si>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</si>
  <si>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</si>
  <si>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</si>
  <si>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</si>
  <si>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</si>
  <si>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</si>
  <si>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</si>
  <si>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</si>
  <si>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</si>
  <si>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</si>
  <si>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</si>
  <si>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</si>
  <si>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</si>
  <si>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</si>
  <si>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</si>
  <si>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</si>
  <si>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</si>
  <si>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</si>
  <si>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</si>
  <si>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</si>
  <si>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</si>
  <si>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</si>
  <si>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</si>
  <si>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</si>
  <si>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</si>
  <si>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</si>
  <si>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</si>
  <si>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</si>
  <si>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</si>
  <si>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</si>
  <si>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</si>
  <si>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</si>
  <si>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</si>
  <si>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</si>
  <si>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</si>
  <si>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</si>
  <si>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</si>
  <si>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</si>
  <si>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</si>
  <si>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</si>
  <si>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</si>
  <si>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</si>
  <si>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</si>
  <si>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</si>
  <si>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</si>
  <si>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</si>
  <si>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</si>
  <si>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</si>
  <si>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</si>
  <si>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</si>
  <si>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</si>
  <si>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</si>
  <si>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</si>
  <si>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</si>
  <si>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</si>
  <si>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</si>
  <si>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</si>
  <si>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</si>
  <si>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</si>
  <si>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</si>
  <si>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</si>
  <si>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</si>
  <si>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</si>
  <si>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</si>
  <si>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</si>
  <si>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</si>
  <si>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</si>
  <si>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</si>
  <si>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</si>
  <si>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</si>
  <si>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</si>
  <si>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</si>
  <si>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</si>
  <si>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</si>
  <si>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</si>
  <si>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</si>
  <si>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</si>
  <si>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</si>
  <si>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</si>
  <si>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</si>
  <si>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</si>
  <si>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</si>
  <si>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</si>
  <si>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</si>
  <si>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</si>
  <si>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</si>
  <si>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</si>
  <si>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</si>
  <si>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</si>
  <si>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</si>
  <si>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</si>
  <si>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</si>
  <si>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</si>
  <si>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</si>
  <si>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</si>
  <si>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</si>
  <si>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</si>
  <si>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</si>
  <si>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</si>
  <si>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</si>
  <si>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</si>
  <si>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</si>
  <si>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</si>
  <si>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</si>
  <si>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</si>
  <si>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</si>
  <si>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</si>
  <si>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</si>
  <si>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</si>
  <si>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</si>
  <si>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</si>
  <si>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</si>
  <si>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</si>
  <si>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</si>
  <si>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</si>
  <si>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</si>
  <si>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</si>
  <si>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</si>
  <si>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</si>
  <si>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</si>
  <si>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</si>
  <si>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</si>
  <si>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</si>
  <si>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</si>
  <si>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</si>
  <si>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</si>
  <si>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</si>
  <si>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</si>
  <si>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</si>
  <si>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</si>
  <si>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</si>
  <si>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</si>
  <si>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</si>
  <si>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</si>
  <si>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</si>
  <si>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</si>
  <si>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</si>
  <si>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</si>
  <si>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</si>
  <si>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</si>
  <si>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</si>
  <si>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</si>
  <si>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</si>
  <si>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</si>
  <si>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</si>
  <si>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</si>
  <si>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</si>
  <si>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</si>
  <si>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</si>
  <si>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</si>
  <si>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</si>
  <si>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</si>
  <si>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</si>
  <si>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</si>
  <si>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</si>
  <si>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</si>
  <si>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</si>
  <si>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</si>
  <si>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</si>
  <si>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</si>
  <si>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</si>
  <si>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</si>
  <si>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</si>
  <si>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</si>
  <si>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</si>
  <si>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</si>
  <si>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</si>
  <si>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</si>
  <si>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</si>
  <si>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</si>
  <si>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</si>
  <si>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</si>
  <si>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</si>
  <si>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</si>
  <si>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</si>
  <si>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</si>
  <si>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</si>
  <si>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</si>
  <si>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</si>
  <si>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</si>
  <si>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</si>
  <si>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</si>
  <si>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</si>
  <si>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</si>
  <si>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</si>
  <si>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</si>
  <si>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</si>
  <si>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</si>
  <si>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</si>
  <si>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</si>
  <si>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</si>
  <si>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</si>
  <si>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</si>
  <si>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</si>
  <si>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</si>
  <si>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</si>
  <si>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</si>
  <si>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</si>
  <si>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</si>
  <si>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</si>
  <si>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</si>
  <si>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</si>
  <si>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</si>
  <si>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</si>
  <si>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</si>
  <si>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</si>
  <si>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</si>
  <si>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</si>
  <si>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</si>
  <si>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</si>
  <si>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</si>
  <si>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</si>
  <si>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</si>
  <si>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</si>
  <si>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</si>
  <si>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</si>
  <si>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</si>
  <si>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</si>
  <si>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</si>
  <si>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</si>
  <si>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</si>
  <si>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</si>
  <si>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</si>
  <si>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</si>
  <si>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</si>
  <si>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</si>
  <si>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</si>
  <si>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</si>
  <si>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</si>
  <si>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</si>
  <si>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</si>
  <si>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</si>
  <si>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</si>
  <si>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</si>
  <si>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</si>
  <si>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</si>
  <si>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</si>
  <si>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</si>
  <si>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</si>
  <si>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</si>
  <si>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</si>
  <si>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</si>
  <si>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</si>
  <si>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</si>
  <si>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</si>
  <si>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</si>
  <si>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</si>
  <si>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</si>
  <si>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</si>
  <si>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</si>
  <si>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</si>
  <si>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</si>
  <si>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</si>
  <si>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</si>
  <si>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</si>
  <si>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</si>
  <si>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</si>
  <si>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</si>
  <si>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</si>
  <si>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</si>
  <si>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</si>
  <si>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</si>
  <si>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</si>
  <si>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</si>
  <si>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</si>
  <si>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</si>
  <si>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</si>
  <si>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</si>
  <si>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</si>
  <si>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</si>
  <si>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</si>
  <si>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</si>
  <si>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</si>
  <si>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</si>
  <si>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</si>
  <si>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</si>
  <si>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</si>
  <si>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</si>
  <si>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</si>
  <si>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</si>
  <si>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</si>
  <si>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</si>
  <si>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</si>
  <si>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</si>
  <si>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</si>
  <si>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</si>
  <si>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</si>
  <si>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</si>
  <si>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</si>
  <si>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</si>
  <si>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</si>
  <si>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</si>
  <si>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</si>
  <si>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</si>
  <si>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</si>
  <si>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</si>
  <si>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</si>
  <si>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</si>
  <si>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</si>
  <si>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</si>
  <si>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</si>
  <si>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</si>
  <si>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</si>
  <si>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</si>
  <si>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</si>
  <si>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</si>
  <si>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</si>
  <si>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</si>
  <si>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</si>
  <si>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</si>
  <si>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</si>
  <si>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</si>
  <si>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</si>
  <si>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</si>
  <si>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</si>
  <si>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</si>
  <si>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</si>
  <si>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</si>
  <si>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</si>
  <si>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</si>
  <si>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</si>
  <si>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</si>
  <si>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</si>
  <si>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</si>
  <si>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</si>
  <si>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</si>
  <si>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</si>
  <si>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</si>
  <si>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</si>
  <si>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</si>
  <si>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</si>
  <si>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</si>
  <si>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</si>
  <si>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</si>
  <si>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</si>
  <si>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</si>
  <si>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</si>
  <si>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</si>
  <si>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</si>
  <si>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</si>
  <si>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</si>
  <si>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</si>
  <si>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</si>
  <si>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</si>
  <si>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</si>
  <si>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</si>
  <si>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</si>
  <si>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</si>
  <si>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</si>
  <si>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</si>
  <si>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</si>
  <si>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</si>
  <si>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</si>
  <si>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</si>
  <si>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</si>
  <si>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</si>
  <si>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</si>
  <si>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</si>
  <si>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</si>
  <si>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</si>
  <si>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</si>
  <si>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</si>
  <si>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</si>
  <si>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</si>
  <si>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</si>
  <si>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</si>
  <si>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</si>
  <si>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</si>
  <si>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</si>
  <si>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</si>
  <si>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</si>
  <si>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</si>
  <si>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</si>
  <si>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</si>
  <si>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</si>
  <si>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</si>
  <si>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</si>
  <si>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</si>
  <si>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</si>
  <si>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</si>
  <si>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</si>
  <si>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</si>
  <si>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</si>
  <si>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</si>
  <si>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</si>
  <si>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</si>
  <si>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</si>
  <si>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</si>
  <si>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</si>
  <si>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</si>
  <si>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</si>
  <si>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</si>
  <si>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</si>
  <si>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</si>
  <si>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</si>
  <si>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</si>
  <si>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</si>
  <si>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</si>
  <si>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</si>
  <si>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</si>
  <si>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</si>
  <si>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</si>
  <si>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</si>
  <si>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</si>
  <si>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</si>
  <si>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</si>
  <si>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</si>
  <si>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</si>
  <si>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</si>
  <si>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</si>
  <si>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</si>
  <si>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</si>
  <si>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</si>
  <si>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</si>
  <si>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</si>
  <si>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</si>
  <si>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</si>
  <si>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</si>
  <si>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</si>
  <si>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</si>
  <si>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</si>
  <si>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</si>
  <si>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</si>
  <si>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</si>
  <si>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</si>
  <si>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</si>
  <si>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</si>
  <si>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</si>
  <si>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</si>
  <si>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</si>
  <si>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</si>
  <si>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</si>
  <si>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</si>
  <si>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</si>
  <si>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</si>
  <si>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</si>
  <si>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</si>
  <si>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</si>
  <si>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</si>
  <si>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</si>
  <si>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</si>
  <si>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</si>
  <si>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</si>
  <si>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</si>
  <si>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</si>
  <si>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</si>
  <si>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</si>
  <si>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</si>
  <si>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</si>
  <si>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</si>
  <si>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</si>
  <si>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</si>
  <si>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</si>
  <si>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</si>
  <si>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</si>
  <si>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</si>
  <si>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</si>
  <si>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</si>
  <si>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</si>
  <si>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</si>
  <si>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</si>
  <si>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</si>
  <si>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</si>
  <si>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</si>
  <si>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</si>
  <si>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</si>
  <si>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</si>
  <si>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</si>
  <si>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</si>
  <si>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</si>
  <si>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</si>
  <si>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</si>
  <si>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</si>
  <si>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</si>
  <si>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</si>
  <si>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</si>
  <si>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</si>
  <si>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</si>
  <si>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</si>
  <si>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</si>
  <si>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</si>
  <si>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</si>
  <si>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</si>
  <si>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</si>
  <si>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</si>
  <si>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</si>
  <si>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</si>
  <si>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</si>
  <si>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</si>
  <si>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</si>
  <si>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</si>
  <si>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</si>
  <si>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</si>
  <si>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</si>
  <si>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</si>
  <si>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</si>
  <si>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</si>
  <si>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</si>
  <si>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</si>
  <si>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</si>
  <si>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</si>
  <si>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</si>
  <si>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</si>
  <si>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</si>
  <si>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</si>
  <si>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</si>
  <si>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</si>
  <si>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</si>
  <si>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</si>
  <si>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</si>
  <si>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</si>
  <si>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</si>
  <si>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</si>
  <si>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</si>
  <si>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</si>
  <si>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</si>
  <si>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</si>
  <si>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</si>
  <si>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</si>
  <si>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</si>
  <si>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</si>
  <si>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</si>
  <si>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</si>
  <si>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</si>
  <si>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</si>
  <si>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</si>
  <si>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</si>
  <si>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</si>
  <si>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</si>
  <si>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</si>
  <si>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</si>
  <si>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</si>
  <si>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</si>
  <si>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</si>
  <si>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</si>
  <si>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</si>
  <si>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</si>
  <si>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</si>
  <si>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</si>
  <si>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</si>
  <si>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</si>
  <si>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</si>
  <si>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</si>
  <si>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</si>
  <si>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</si>
  <si>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</si>
  <si>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</si>
  <si>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</si>
  <si>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</si>
  <si>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</si>
  <si>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</si>
  <si>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</si>
  <si>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</si>
  <si>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</si>
  <si>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</si>
  <si>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</si>
  <si>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</si>
  <si>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</si>
  <si>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</si>
  <si>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</si>
  <si>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</si>
  <si>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</si>
  <si>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</si>
  <si>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</si>
  <si>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</si>
  <si>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</si>
  <si>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</si>
  <si>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</si>
  <si>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</si>
  <si>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</si>
  <si>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</si>
  <si>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</si>
  <si>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</si>
  <si>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</si>
  <si>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</si>
  <si>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</si>
  <si>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</si>
  <si>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</si>
  <si>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</si>
  <si>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</si>
  <si>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</si>
  <si>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</si>
  <si>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</si>
  <si>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</si>
  <si>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</si>
  <si>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</si>
  <si>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</si>
  <si>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</si>
  <si>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</si>
  <si>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</si>
  <si>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</si>
  <si>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</si>
  <si>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</si>
  <si>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</si>
  <si>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</si>
  <si>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</si>
  <si>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</si>
  <si>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</si>
  <si>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</si>
  <si>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</si>
  <si>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</si>
  <si>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</si>
  <si>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</si>
  <si>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</si>
  <si>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</si>
  <si>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</si>
  <si>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</si>
  <si>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</si>
  <si>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</si>
  <si>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</si>
  <si>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</si>
  <si>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</si>
  <si>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</si>
  <si>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</si>
  <si>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</si>
  <si>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</si>
  <si>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</si>
  <si>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</si>
  <si>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</si>
  <si>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</si>
  <si>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</si>
  <si>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</si>
  <si>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</si>
  <si>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</si>
  <si>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</si>
  <si>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</si>
  <si>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</si>
  <si>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</si>
  <si>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</si>
  <si>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</si>
  <si>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</si>
  <si>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</si>
  <si>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</si>
  <si>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</si>
  <si>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</si>
  <si>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</si>
  <si>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</si>
  <si>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</si>
  <si>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</si>
  <si>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</si>
  <si>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</si>
  <si>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</si>
  <si>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</si>
  <si>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</si>
  <si>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</si>
  <si>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</si>
  <si>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</si>
  <si>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</si>
  <si>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</si>
  <si>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</si>
  <si>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</si>
  <si>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</si>
  <si>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</si>
  <si>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</si>
  <si>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</si>
  <si>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</si>
  <si>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</si>
  <si>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</si>
  <si>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</si>
  <si>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</si>
  <si>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</si>
  <si>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</si>
  <si>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</si>
  <si>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</si>
  <si>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</si>
  <si>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</si>
  <si>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</si>
  <si>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</si>
  <si>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</si>
  <si>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</si>
  <si>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</si>
  <si>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</si>
  <si>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</si>
  <si>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</si>
  <si>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</si>
  <si>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</si>
  <si>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</si>
  <si>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</si>
  <si>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</si>
  <si>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</si>
  <si>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</si>
  <si>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</si>
  <si>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</si>
  <si>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</si>
  <si>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</si>
  <si>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</si>
  <si>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</si>
  <si>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</si>
  <si>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</si>
  <si>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</si>
  <si>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</si>
  <si>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</si>
  <si>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</si>
  <si>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</si>
  <si>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</si>
  <si>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</si>
  <si>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</si>
  <si>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</si>
  <si>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</si>
  <si>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</si>
  <si>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</si>
  <si>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</si>
  <si>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</si>
  <si>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</si>
  <si>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</si>
  <si>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</si>
  <si>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</si>
  <si>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</si>
  <si>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</si>
  <si>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</si>
  <si>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</si>
  <si>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</si>
  <si>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</si>
  <si>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</si>
  <si>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</si>
  <si>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</si>
  <si>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</si>
  <si>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</si>
  <si>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</si>
  <si>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</si>
  <si>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</si>
  <si>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</si>
  <si>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</si>
  <si>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</si>
  <si>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</si>
  <si>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</si>
  <si>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</si>
  <si>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</si>
  <si>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</si>
  <si>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</si>
  <si>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</si>
  <si>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</si>
  <si>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</si>
  <si>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</si>
  <si>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</si>
  <si>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</si>
  <si>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</si>
  <si>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</si>
  <si>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</si>
  <si>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</si>
  <si>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</si>
  <si>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</si>
  <si>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</si>
  <si>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</si>
  <si>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</si>
  <si>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</si>
  <si>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</si>
  <si>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</si>
  <si>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</si>
  <si>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</si>
  <si>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</si>
  <si>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</si>
  <si>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</si>
  <si>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</si>
  <si>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</si>
  <si>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</si>
  <si>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</si>
  <si>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</si>
  <si>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</si>
  <si>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</si>
  <si>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</si>
  <si>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</si>
  <si>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</si>
  <si>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</si>
  <si>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</si>
  <si>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</si>
  <si>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</si>
  <si>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</si>
  <si>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</si>
  <si>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</si>
  <si>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</si>
  <si>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</si>
  <si>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</si>
  <si>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</si>
  <si>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</si>
  <si>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</si>
  <si>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</si>
  <si>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</si>
  <si>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</si>
  <si>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</si>
  <si>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</si>
  <si>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</si>
  <si>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</si>
  <si>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</si>
  <si>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</si>
  <si>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</si>
  <si>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</si>
  <si>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</si>
  <si>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</si>
  <si>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</si>
  <si>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</si>
  <si>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</si>
  <si>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</si>
  <si>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</si>
  <si>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</si>
  <si>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</si>
  <si>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</si>
  <si>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</si>
  <si>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</si>
  <si>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</si>
  <si>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</si>
  <si>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</si>
  <si>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</si>
  <si>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</si>
  <si>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</si>
  <si>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</si>
  <si>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</si>
  <si>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</si>
  <si>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</si>
  <si>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</si>
  <si>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</si>
  <si>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</si>
  <si>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</si>
  <si>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</si>
  <si>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</si>
  <si>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</si>
  <si>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</si>
  <si>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</si>
  <si>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</si>
  <si>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</si>
  <si>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</si>
  <si>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</si>
  <si>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</si>
  <si>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</si>
  <si>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</si>
  <si>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</si>
  <si>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</si>
  <si>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</si>
  <si>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</si>
  <si>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</si>
  <si>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</si>
  <si>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</si>
  <si>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</si>
  <si>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</si>
  <si>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</si>
  <si>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</si>
  <si>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</si>
  <si>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</si>
  <si>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</si>
  <si>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</si>
  <si>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</si>
  <si>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</si>
  <si>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</si>
  <si>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</si>
  <si>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</si>
  <si>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</si>
  <si>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</si>
  <si>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</si>
  <si>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</si>
  <si>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</si>
  <si>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</si>
  <si>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</si>
  <si>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</si>
  <si>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</si>
  <si>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</si>
  <si>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</si>
  <si>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</si>
  <si>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</si>
  <si>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</si>
  <si>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</si>
  <si>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</si>
  <si>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</si>
  <si>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</si>
  <si>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</si>
  <si>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</si>
  <si>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</si>
  <si>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</si>
  <si>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</si>
  <si>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</si>
  <si>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</si>
  <si>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</si>
  <si>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</si>
  <si>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</si>
  <si>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</si>
  <si>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</si>
  <si>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</si>
  <si>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</si>
  <si>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</si>
  <si>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</si>
  <si>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</si>
  <si>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</si>
  <si>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</si>
  <si>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</si>
  <si>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</si>
  <si>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</si>
  <si>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</si>
  <si>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</si>
  <si>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</si>
  <si>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</si>
  <si>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</si>
  <si>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</si>
  <si>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</si>
  <si>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</si>
  <si>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</si>
  <si>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</si>
  <si>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</si>
  <si>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</si>
  <si>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</si>
  <si>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</si>
  <si>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</si>
  <si>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</si>
  <si>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</si>
  <si>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</si>
  <si>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</si>
  <si>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</si>
  <si>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</si>
  <si>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</si>
  <si>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</si>
  <si>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</si>
  <si>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</si>
  <si>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</si>
  <si>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</si>
  <si>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</si>
  <si>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</si>
  <si>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</si>
  <si>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</si>
  <si>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</si>
  <si>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</si>
  <si>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</si>
  <si>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</si>
  <si>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</si>
  <si>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</si>
  <si>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</si>
  <si>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</si>
  <si>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</si>
  <si>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</si>
  <si>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</si>
  <si>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</si>
  <si>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</si>
  <si>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</si>
  <si>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</si>
  <si>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</si>
  <si>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</si>
  <si>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</si>
  <si>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</si>
  <si>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</si>
  <si>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</si>
  <si>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</si>
  <si>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</si>
  <si>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</si>
  <si>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</si>
  <si>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</si>
  <si>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</si>
  <si>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</si>
  <si>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</si>
  <si>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</si>
  <si>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</si>
  <si>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</si>
  <si>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</si>
  <si>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</si>
  <si>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</si>
  <si>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</si>
  <si>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</si>
  <si>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</si>
  <si>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</si>
  <si>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</si>
  <si>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</si>
  <si>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</si>
  <si>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</si>
  <si>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</si>
  <si>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</si>
  <si>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</si>
  <si>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</si>
  <si>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</si>
  <si>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</si>
  <si>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</si>
  <si>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</si>
  <si>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</si>
  <si>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</si>
  <si>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</si>
  <si>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</si>
  <si>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</si>
  <si>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</si>
  <si>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</si>
  <si>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</si>
  <si>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</si>
  <si>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</si>
  <si>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</si>
  <si>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</si>
  <si>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</si>
  <si>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</si>
  <si>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</si>
  <si>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</si>
  <si>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</si>
  <si>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</si>
  <si>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</si>
  <si>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</si>
  <si>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</si>
  <si>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</si>
  <si>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</si>
  <si>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</si>
  <si>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</si>
  <si>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</si>
  <si>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</si>
  <si>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</si>
  <si>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</si>
  <si>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</si>
  <si>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</si>
  <si>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</si>
  <si>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</si>
  <si>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</si>
  <si>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</si>
  <si>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</si>
  <si>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</si>
  <si>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</si>
  <si>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</si>
  <si>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</si>
  <si>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</si>
  <si>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</si>
  <si>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</si>
  <si>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</si>
  <si>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</si>
  <si>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</si>
  <si>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</si>
  <si>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</si>
  <si>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</si>
  <si>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</si>
  <si>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</si>
  <si>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</si>
  <si>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</si>
  <si>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</si>
  <si>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</si>
  <si>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</si>
  <si>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</si>
  <si>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</si>
  <si>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</si>
  <si>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</si>
  <si>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</si>
  <si>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</si>
  <si>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</si>
  <si>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</si>
  <si>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</si>
  <si>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</si>
  <si>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</si>
  <si>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</si>
  <si>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</si>
  <si>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</si>
  <si>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</si>
  <si>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</si>
  <si>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</si>
  <si>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</si>
  <si>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</si>
  <si>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</si>
  <si>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</si>
  <si>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</si>
  <si>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</si>
  <si>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</si>
  <si>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</si>
  <si>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</si>
  <si>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</si>
  <si>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</si>
  <si>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</si>
  <si>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</si>
  <si>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</si>
  <si>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</si>
  <si>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</si>
  <si>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</si>
  <si>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</si>
  <si>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</si>
  <si>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</si>
  <si>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</si>
  <si>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</si>
  <si>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</si>
  <si>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</si>
  <si>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</si>
  <si>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</si>
  <si>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</si>
  <si>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</si>
  <si>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</si>
  <si>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</si>
  <si>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</si>
  <si>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</si>
  <si>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</si>
  <si>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</si>
  <si>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</si>
  <si>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</si>
  <si>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</si>
  <si>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</si>
  <si>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</si>
  <si>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</si>
  <si>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</si>
  <si>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</si>
  <si>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</si>
  <si>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</si>
  <si>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</si>
  <si>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</si>
  <si>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</si>
  <si>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</si>
  <si>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</si>
  <si>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</si>
  <si>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</si>
  <si>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</si>
  <si>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</si>
  <si>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</si>
  <si>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</si>
  <si>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</si>
  <si>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</si>
  <si>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</si>
  <si>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</si>
  <si>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</si>
  <si>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</si>
  <si>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</si>
  <si>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</si>
  <si>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</si>
  <si>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</si>
  <si>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</si>
  <si>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</si>
  <si>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</si>
  <si>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</si>
  <si>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</si>
  <si>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</si>
  <si>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</si>
  <si>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</si>
  <si>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</si>
  <si>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</si>
  <si>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</si>
  <si>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</si>
  <si>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</si>
  <si>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</si>
  <si>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</si>
  <si>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</si>
  <si>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</si>
  <si>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</si>
  <si>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</si>
  <si>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</si>
  <si>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</si>
  <si>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</si>
  <si>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</si>
  <si>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</si>
  <si>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</si>
  <si>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</si>
  <si>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</si>
  <si>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</si>
  <si>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</si>
  <si>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</si>
  <si>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</si>
  <si>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</si>
  <si>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</si>
  <si>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</si>
  <si>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</si>
  <si>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</si>
  <si>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</si>
  <si>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</si>
  <si>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</si>
  <si>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</si>
  <si>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</si>
  <si>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</si>
  <si>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</si>
  <si>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</si>
  <si>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</si>
  <si>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</si>
  <si>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</si>
  <si>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</si>
  <si>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</si>
  <si>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</si>
  <si>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</si>
  <si>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</si>
  <si>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</si>
  <si>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</si>
  <si>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</si>
  <si>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</si>
  <si>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</si>
  <si>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</si>
  <si>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</si>
  <si>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</si>
  <si>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</si>
  <si>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</si>
  <si>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</si>
  <si>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</si>
  <si>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</si>
  <si>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</si>
  <si>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</si>
  <si>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</si>
  <si>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</si>
  <si>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</si>
  <si>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</si>
  <si>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</si>
  <si>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</si>
  <si>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</si>
  <si>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</si>
  <si>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</si>
  <si>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</si>
  <si>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</si>
  <si>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</si>
  <si>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</si>
  <si>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</si>
  <si>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</si>
  <si>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</si>
  <si>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</si>
  <si>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</si>
  <si>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</si>
  <si>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</si>
  <si>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</si>
  <si>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</si>
  <si>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</si>
  <si>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</si>
  <si>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</si>
  <si>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</si>
  <si>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</si>
  <si>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</si>
  <si>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</si>
  <si>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</si>
  <si>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</si>
  <si>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</si>
  <si>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</si>
  <si>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</si>
  <si>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</si>
  <si>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</si>
  <si>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</si>
  <si>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</si>
  <si>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</si>
  <si>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</si>
  <si>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</si>
  <si>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</si>
  <si>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</si>
  <si>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</si>
  <si>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</si>
  <si>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</si>
  <si>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</si>
  <si>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</si>
  <si>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</si>
  <si>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</si>
  <si>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</si>
  <si>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</si>
  <si>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</si>
  <si>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</si>
  <si>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</si>
  <si>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</si>
  <si>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</si>
  <si>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</si>
  <si>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</si>
  <si>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</si>
  <si>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</si>
  <si>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</si>
  <si>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</si>
  <si>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</si>
  <si>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</si>
  <si>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</si>
  <si>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</si>
  <si>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</si>
  <si>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</si>
  <si>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</si>
  <si>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</si>
  <si>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</si>
  <si>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</si>
  <si>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</si>
  <si>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</si>
  <si>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</si>
  <si>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</si>
  <si>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</si>
  <si>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</si>
  <si>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</si>
  <si>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</si>
  <si>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</si>
  <si>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</si>
  <si>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</si>
  <si>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</si>
  <si>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</si>
  <si>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</si>
  <si>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</si>
  <si>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</si>
  <si>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</si>
  <si>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</si>
  <si>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</si>
  <si>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</si>
  <si>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</si>
  <si>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</si>
  <si>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</si>
  <si>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</si>
  <si>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</si>
  <si>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</si>
  <si>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</si>
  <si>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</si>
  <si>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</si>
  <si>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</si>
  <si>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</si>
  <si>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</si>
  <si>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</si>
  <si>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</si>
  <si>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</si>
  <si>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</si>
  <si>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</si>
  <si>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</si>
  <si>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</si>
  <si>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</si>
  <si>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</si>
  <si>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</si>
  <si>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</si>
  <si>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</si>
  <si>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</si>
  <si>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</si>
  <si>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</si>
  <si>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</si>
  <si>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</si>
  <si>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</si>
  <si>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</si>
  <si>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</si>
  <si>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</si>
  <si>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</si>
  <si>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</si>
  <si>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</si>
  <si>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</si>
  <si>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</si>
  <si>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</si>
  <si>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</si>
  <si>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</si>
  <si>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</si>
  <si>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</si>
  <si>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</si>
  <si>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</si>
  <si>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</si>
  <si>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</si>
  <si>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</si>
  <si>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</si>
  <si>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</si>
  <si>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</si>
  <si>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</si>
  <si>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</si>
  <si>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</si>
  <si>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</si>
  <si>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</si>
  <si>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</si>
  <si>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</si>
  <si>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</si>
  <si>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</si>
  <si>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</si>
  <si>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</si>
  <si>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</si>
  <si>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</si>
  <si>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</si>
  <si>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</si>
  <si>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</si>
  <si>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</si>
  <si>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</si>
  <si>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</si>
  <si>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</si>
  <si>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</si>
  <si>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</si>
  <si>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</si>
  <si>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</si>
  <si>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</si>
  <si>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</si>
  <si>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</si>
  <si>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</si>
  <si>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</si>
  <si>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</si>
  <si>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</si>
  <si>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</si>
  <si>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</si>
  <si>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</si>
  <si>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</si>
  <si>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</si>
  <si>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</si>
  <si>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</si>
  <si>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</si>
  <si>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</si>
  <si>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</si>
  <si>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</si>
  <si>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</si>
  <si>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</si>
  <si>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</si>
  <si>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</si>
  <si>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</si>
  <si>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</si>
  <si>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</si>
  <si>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</si>
  <si>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</si>
  <si>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</si>
  <si>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</si>
  <si>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</si>
  <si>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</si>
  <si>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</si>
  <si>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</si>
  <si>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</si>
  <si>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</si>
  <si>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</si>
  <si>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</si>
  <si>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</si>
  <si>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</si>
  <si>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</si>
  <si>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</si>
  <si>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</si>
  <si>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</si>
  <si>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</si>
  <si>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</si>
  <si>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</si>
  <si>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</si>
  <si>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</si>
  <si>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</si>
  <si>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</si>
  <si>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</si>
  <si>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</si>
  <si>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</si>
  <si>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</si>
  <si>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</si>
  <si>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</si>
  <si>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</si>
  <si>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</si>
  <si>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</si>
  <si>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</si>
  <si>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</si>
  <si>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</si>
  <si>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</si>
  <si>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</si>
  <si>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</si>
  <si>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</si>
  <si>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</si>
  <si>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</si>
  <si>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</si>
  <si>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</si>
  <si>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</si>
  <si>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</si>
  <si>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</si>
  <si>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</si>
  <si>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</si>
  <si>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</si>
  <si>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</si>
  <si>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</si>
  <si>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</si>
  <si>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</si>
  <si>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</si>
  <si>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</si>
  <si>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</si>
  <si>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</si>
  <si>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</si>
  <si>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</si>
  <si>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</si>
  <si>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</si>
  <si>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</si>
  <si>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</si>
  <si>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</si>
  <si>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</si>
  <si>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</si>
  <si>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</si>
  <si>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</si>
  <si>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</si>
  <si>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</si>
  <si>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</si>
  <si>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</si>
  <si>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</si>
  <si>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</si>
  <si>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</si>
  <si>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</si>
  <si>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</si>
  <si>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</si>
  <si>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</si>
  <si>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</si>
  <si>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</si>
  <si>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</si>
  <si>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</si>
  <si>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</si>
  <si>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</si>
  <si>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</si>
  <si>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</si>
  <si>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</si>
  <si>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</si>
  <si>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</si>
  <si>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</si>
  <si>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</si>
  <si>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</si>
  <si>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</si>
  <si>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</si>
  <si>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</si>
  <si>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</si>
  <si>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</si>
  <si>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</si>
  <si>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</si>
  <si>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</si>
  <si>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</si>
  <si>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</si>
  <si>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</si>
  <si>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</si>
  <si>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</si>
  <si>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</si>
  <si>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</si>
  <si>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</si>
  <si>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</si>
  <si>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</si>
  <si>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</si>
  <si>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</si>
  <si>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</si>
  <si>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</si>
  <si>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</si>
  <si>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</si>
  <si>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</si>
  <si>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</si>
  <si>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</si>
  <si>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</si>
  <si>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</si>
  <si>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</si>
  <si>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</si>
  <si>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</si>
  <si>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</si>
  <si>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</si>
  <si>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</si>
  <si>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</si>
  <si>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</si>
  <si>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</si>
  <si>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</si>
  <si>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</si>
  <si>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</si>
  <si>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</si>
  <si>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</si>
  <si>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</si>
  <si>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</si>
  <si>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</si>
  <si>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</si>
  <si>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</si>
  <si>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</si>
  <si>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</si>
  <si>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</si>
  <si>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</si>
  <si>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</si>
  <si>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</si>
  <si>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</si>
  <si>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</si>
  <si>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</si>
  <si>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</si>
  <si>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</si>
  <si>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</si>
  <si>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</si>
  <si>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</si>
  <si>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</si>
  <si>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</si>
  <si>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</si>
  <si>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</si>
  <si>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</si>
  <si>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</si>
  <si>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</si>
  <si>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</si>
  <si>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</si>
  <si>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</si>
  <si>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</si>
  <si>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</si>
  <si>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</si>
  <si>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</si>
  <si>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</si>
  <si>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</si>
  <si>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</si>
  <si>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</si>
  <si>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</si>
  <si>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</si>
  <si>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</si>
  <si>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</si>
  <si>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</si>
  <si>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</si>
  <si>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</si>
  <si>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</si>
  <si>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</si>
  <si>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</si>
  <si>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</si>
  <si>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</si>
  <si>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</si>
  <si>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</si>
  <si>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</si>
  <si>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</si>
  <si>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</si>
  <si>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</si>
  <si>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</si>
  <si>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</si>
  <si>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</si>
  <si>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</si>
  <si>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</si>
  <si>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</si>
  <si>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</si>
  <si>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</si>
  <si>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</si>
  <si>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</si>
  <si>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</si>
  <si>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</si>
  <si>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</si>
  <si>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</si>
  <si>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</si>
  <si>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</si>
  <si>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</si>
  <si>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</si>
  <si>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</si>
  <si>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</si>
  <si>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</si>
  <si>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</si>
  <si>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</si>
  <si>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</si>
  <si>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</si>
  <si>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</si>
  <si>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</si>
  <si>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</si>
  <si>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</si>
  <si>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</si>
  <si>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</si>
  <si>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</si>
  <si>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</si>
  <si>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</si>
  <si>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</si>
  <si>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</si>
  <si>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</si>
  <si>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</si>
  <si>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</si>
  <si>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</si>
  <si>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</si>
  <si>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</si>
  <si>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</si>
  <si>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</si>
  <si>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</si>
  <si>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</si>
  <si>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</si>
  <si>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</si>
  <si>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</si>
  <si>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</si>
  <si>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</si>
  <si>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</si>
  <si>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</si>
  <si>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</si>
  <si>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</si>
  <si>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</si>
  <si>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</si>
  <si>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</si>
  <si>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</si>
  <si>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</si>
  <si>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</si>
  <si>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</si>
  <si>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</si>
  <si>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</si>
  <si>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</si>
  <si>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</si>
  <si>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</si>
  <si>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</si>
  <si>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</si>
  <si>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</si>
  <si>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</si>
  <si>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</si>
  <si>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</si>
  <si>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</si>
  <si>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</si>
  <si>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</si>
  <si>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</si>
  <si>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</si>
  <si>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</si>
  <si>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</si>
  <si>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</si>
  <si>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</si>
  <si>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</si>
  <si>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</si>
  <si>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</si>
  <si>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</si>
  <si>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</si>
  <si>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</si>
  <si>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</si>
  <si>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</si>
  <si>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</si>
  <si>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</si>
  <si>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</si>
  <si>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</si>
  <si>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</si>
  <si>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</si>
  <si>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</si>
  <si>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</si>
  <si>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</si>
  <si>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</si>
  <si>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</si>
  <si>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</si>
  <si>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</si>
  <si>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</si>
  <si>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</si>
  <si>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</si>
  <si>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</si>
  <si>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</si>
  <si>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</si>
  <si>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</si>
  <si>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</si>
  <si>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</si>
  <si>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</si>
  <si>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</si>
  <si>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</si>
  <si>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</si>
  <si>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</si>
  <si>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</si>
  <si>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</si>
  <si>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</si>
  <si>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</si>
  <si>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</si>
  <si>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</si>
  <si>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</si>
  <si>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</si>
  <si>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</si>
  <si>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</si>
  <si>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</si>
  <si>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</si>
  <si>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</si>
  <si>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</si>
  <si>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</si>
  <si>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</si>
  <si>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</si>
  <si>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</si>
  <si>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</si>
  <si>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</si>
  <si>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</si>
  <si>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</si>
  <si>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</si>
  <si>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</si>
  <si>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</si>
  <si>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</si>
  <si>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</si>
  <si>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</si>
  <si>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</si>
  <si>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</si>
  <si>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</si>
  <si>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</si>
  <si>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</si>
  <si>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</si>
  <si>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</si>
  <si>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</si>
  <si>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</si>
  <si>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</si>
  <si>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</si>
  <si>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</si>
  <si>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</si>
  <si>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</si>
  <si>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</si>
  <si>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</si>
  <si>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</si>
  <si>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</si>
  <si>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</si>
  <si>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</si>
  <si>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</si>
  <si>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</si>
  <si>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</si>
  <si>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</si>
  <si>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</si>
  <si>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</si>
  <si>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</si>
  <si>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</si>
  <si>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</si>
  <si>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</si>
  <si>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</si>
  <si>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</si>
  <si>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</si>
  <si>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</si>
  <si>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</si>
  <si>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</si>
  <si>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</si>
  <si>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</si>
  <si>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</si>
  <si>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</si>
  <si>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</si>
  <si>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</si>
  <si>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</si>
  <si>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</si>
  <si>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</si>
  <si>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</si>
  <si>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</si>
  <si>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</si>
  <si>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</si>
  <si>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</si>
  <si>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</si>
  <si>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</si>
  <si>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</si>
  <si>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</si>
  <si>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</si>
  <si>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</si>
  <si>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</si>
  <si>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</si>
  <si>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</si>
  <si>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</si>
  <si>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</si>
  <si>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</si>
  <si>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</si>
  <si>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</si>
  <si>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</si>
  <si>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</si>
  <si>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</si>
  <si>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</si>
  <si>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</si>
  <si>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</si>
  <si>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</si>
  <si>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</si>
  <si>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</si>
  <si>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</si>
  <si>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</si>
  <si>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</si>
  <si>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</si>
  <si>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</si>
  <si>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</si>
  <si>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</si>
  <si>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</si>
  <si>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</si>
  <si>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</si>
  <si>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</si>
  <si>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</si>
  <si>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</si>
  <si>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</si>
  <si>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</si>
  <si>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</si>
  <si>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</si>
  <si>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</si>
  <si>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</si>
  <si>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</si>
  <si>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</si>
  <si>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</si>
  <si>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</si>
  <si>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</si>
  <si>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</si>
  <si>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</si>
  <si>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</si>
  <si>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</si>
  <si>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</si>
  <si>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</si>
  <si>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</si>
  <si>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</si>
  <si>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</si>
  <si>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</si>
  <si>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</si>
  <si>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</si>
  <si>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</si>
  <si>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</si>
  <si>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</si>
  <si>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</si>
  <si>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</si>
  <si>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</si>
  <si>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</si>
  <si>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</si>
  <si>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</si>
  <si>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</si>
  <si>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</si>
  <si>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</si>
  <si>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</si>
  <si>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</si>
  <si>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</si>
  <si>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</si>
  <si>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</si>
  <si>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</si>
  <si>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</si>
  <si>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</si>
  <si>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</si>
  <si>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</si>
  <si>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</si>
  <si>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</si>
  <si>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</si>
  <si>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</si>
  <si>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</si>
  <si>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</si>
  <si>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</si>
  <si>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</si>
  <si>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</si>
  <si>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</si>
  <si>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</si>
  <si>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</si>
  <si>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</si>
  <si>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</si>
  <si>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</si>
  <si>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</si>
  <si>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</si>
  <si>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</si>
  <si>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</si>
  <si>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</si>
  <si>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</si>
  <si>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</si>
  <si>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</si>
  <si>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</si>
  <si>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</si>
  <si>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</si>
  <si>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</si>
  <si>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</si>
  <si>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</si>
  <si>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</si>
  <si>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</si>
  <si>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</si>
  <si>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</si>
  <si>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</si>
  <si>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</si>
  <si>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</si>
  <si>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</si>
  <si>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</si>
  <si>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</si>
  <si>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</si>
  <si>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</si>
  <si>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</si>
  <si>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</si>
  <si>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</si>
  <si>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</si>
  <si>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</si>
  <si>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</si>
  <si>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</si>
  <si>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</si>
  <si>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</si>
  <si>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</si>
  <si>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</si>
  <si>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</si>
  <si>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</si>
  <si>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</si>
  <si>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</si>
  <si>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</si>
  <si>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</si>
  <si>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</si>
  <si>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</si>
  <si>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</si>
  <si>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</si>
  <si>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</si>
  <si>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</si>
  <si>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</si>
  <si>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</si>
  <si>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</si>
  <si>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</si>
  <si>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</si>
  <si>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</si>
  <si>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</si>
  <si>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</si>
  <si>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</si>
  <si>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</si>
  <si>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</si>
  <si>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</si>
  <si>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</si>
  <si>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</si>
  <si>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</si>
  <si>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</si>
  <si>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</si>
  <si>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</si>
  <si>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</si>
  <si>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</si>
  <si>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</si>
  <si>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</si>
  <si>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</si>
  <si>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</si>
  <si>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</si>
  <si>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</si>
  <si>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</si>
  <si>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</si>
  <si>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</si>
  <si>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</si>
  <si>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</si>
  <si>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</si>
  <si>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</si>
  <si>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</si>
  <si>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</si>
  <si>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</si>
  <si>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</si>
  <si>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</si>
  <si>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</si>
  <si>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</si>
  <si>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</si>
  <si>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</si>
  <si>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</si>
  <si>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</si>
  <si>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</si>
  <si>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</si>
  <si>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</si>
  <si>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</si>
  <si>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</si>
  <si>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</si>
  <si>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</si>
  <si>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</si>
  <si>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</si>
  <si>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</si>
  <si>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</si>
  <si>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</si>
  <si>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</si>
  <si>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</si>
  <si>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</si>
  <si>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</si>
  <si>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</si>
  <si>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</si>
  <si>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</si>
  <si>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</si>
  <si>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</si>
  <si>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</si>
  <si>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</si>
  <si>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</si>
  <si>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</si>
  <si>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</si>
  <si>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</si>
  <si>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</si>
  <si>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</si>
  <si>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</si>
  <si>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</si>
  <si>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</si>
  <si>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</si>
  <si>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</si>
  <si>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</si>
  <si>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</si>
  <si>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</si>
  <si>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</si>
  <si>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</si>
  <si>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</si>
  <si>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</si>
  <si>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</si>
  <si>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</si>
  <si>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</si>
  <si>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</si>
  <si>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</si>
  <si>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</si>
  <si>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</si>
  <si>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</si>
  <si>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</si>
  <si>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</si>
  <si>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</si>
  <si>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</si>
  <si>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</si>
  <si>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</si>
  <si>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</si>
  <si>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</si>
  <si>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</si>
  <si>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</si>
  <si>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</si>
  <si>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</si>
  <si>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</si>
  <si>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</si>
  <si>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</si>
  <si>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</si>
  <si>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</si>
  <si>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</si>
  <si>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</si>
  <si>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</si>
  <si>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</si>
  <si>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</si>
  <si>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</si>
  <si>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</si>
  <si>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</si>
  <si>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</si>
  <si>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</si>
  <si>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</si>
  <si>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</si>
  <si>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</si>
  <si>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</si>
  <si>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</si>
  <si>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</si>
  <si>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</si>
  <si>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</si>
  <si>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</si>
  <si>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</si>
  <si>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</si>
  <si>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</si>
  <si>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</si>
  <si>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</si>
  <si>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</si>
  <si>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</si>
  <si>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</si>
  <si>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</si>
  <si>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</si>
  <si>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</si>
  <si>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</si>
  <si>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</si>
  <si>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</si>
  <si>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</si>
  <si>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</si>
  <si>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</si>
  <si>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</si>
  <si>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</si>
  <si>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</si>
  <si>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</si>
  <si>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</si>
  <si>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</si>
  <si>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</si>
  <si>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</si>
  <si>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</si>
  <si>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</si>
  <si>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</si>
  <si>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</si>
  <si>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</si>
  <si>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</si>
  <si>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</si>
  <si>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</si>
  <si>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</si>
  <si>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</si>
  <si>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</si>
  <si>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</si>
  <si>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</si>
  <si>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</si>
  <si>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</si>
  <si>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</si>
  <si>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</si>
  <si>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</si>
  <si>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</si>
  <si>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</si>
  <si>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</si>
  <si>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</si>
  <si>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</si>
  <si>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</si>
  <si>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</si>
  <si>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</si>
  <si>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</si>
  <si>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</si>
  <si>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</si>
  <si>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</si>
  <si>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</si>
  <si>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</si>
  <si>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</si>
  <si>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</si>
  <si>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</si>
  <si>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</si>
  <si>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</si>
  <si>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</si>
  <si>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</si>
  <si>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</si>
  <si>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</si>
  <si>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</si>
  <si>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</si>
  <si>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</si>
  <si>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</si>
  <si>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</si>
  <si>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</si>
  <si>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</si>
  <si>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</si>
  <si>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</si>
  <si>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</si>
  <si>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</si>
  <si>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</si>
  <si>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</si>
  <si>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</si>
  <si>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</si>
  <si>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</si>
  <si>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</si>
  <si>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</si>
  <si>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</si>
  <si>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</si>
  <si>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</si>
  <si>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</si>
  <si>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</si>
  <si>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</si>
  <si>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</si>
  <si>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</si>
  <si>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</si>
  <si>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</si>
  <si>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</si>
  <si>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</si>
  <si>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</si>
  <si>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</si>
  <si>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</si>
  <si>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</si>
  <si>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</si>
  <si>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</si>
  <si>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</si>
  <si>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</si>
  <si>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</si>
  <si>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</si>
  <si>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</si>
  <si>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</si>
  <si>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</si>
  <si>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</si>
  <si>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</si>
  <si>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</si>
  <si>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</si>
  <si>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</si>
  <si>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</si>
  <si>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</si>
  <si>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</si>
  <si>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</si>
  <si>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</si>
  <si>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</si>
  <si>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</si>
  <si>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</si>
  <si>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</si>
  <si>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</si>
  <si>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</si>
  <si>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</si>
  <si>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</si>
  <si>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</si>
  <si>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</si>
  <si>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</si>
  <si>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</si>
  <si>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</si>
  <si>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</si>
  <si>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</si>
  <si>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</si>
  <si>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</si>
  <si>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</si>
  <si>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</si>
  <si>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</si>
  <si>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</si>
  <si>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</si>
  <si>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</si>
  <si>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</si>
  <si>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</si>
  <si>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</si>
  <si>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</si>
  <si>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</si>
  <si>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</si>
  <si>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</si>
  <si>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</si>
  <si>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</si>
  <si>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</si>
  <si>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</si>
  <si>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</si>
  <si>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</si>
  <si>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</si>
  <si>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</si>
  <si>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</si>
  <si>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</si>
  <si>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</si>
  <si>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</si>
  <si>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</si>
  <si>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</si>
  <si>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</si>
  <si>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</si>
  <si>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</si>
  <si>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</si>
  <si>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</si>
  <si>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</si>
  <si>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</si>
  <si>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</si>
  <si>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</si>
  <si>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</si>
  <si>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</si>
  <si>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</si>
  <si>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</si>
  <si>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</si>
  <si>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</si>
  <si>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</si>
  <si>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</si>
  <si>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</si>
  <si>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</si>
  <si>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</si>
  <si>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</si>
  <si>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</si>
  <si>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</si>
  <si>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</si>
  <si>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</si>
  <si>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</si>
  <si>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</si>
  <si>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</si>
  <si>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</si>
  <si>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</si>
  <si>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</si>
  <si>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</si>
  <si>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</si>
  <si>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</si>
  <si>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</si>
  <si>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</si>
  <si>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</si>
  <si>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</si>
  <si>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</si>
  <si>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</si>
  <si>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</si>
  <si>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</si>
  <si>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</si>
  <si>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</si>
  <si>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</si>
  <si>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</si>
  <si>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</si>
  <si>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</si>
  <si>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</si>
  <si>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</si>
  <si>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</si>
  <si>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</si>
  <si>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</si>
  <si>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</si>
  <si>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</si>
  <si>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</si>
  <si>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</si>
  <si>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</si>
  <si>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</si>
  <si>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</si>
  <si>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</si>
  <si>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</si>
  <si>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</si>
  <si>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</si>
  <si>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</si>
  <si>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</si>
  <si>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</si>
  <si>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</si>
  <si>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</si>
  <si>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</si>
  <si>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</si>
  <si>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</si>
  <si>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</si>
  <si>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</si>
  <si>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</si>
  <si>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</si>
  <si>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</si>
  <si>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</si>
  <si>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</si>
  <si>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</si>
  <si>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</si>
  <si>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</si>
  <si>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</si>
  <si>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</si>
  <si>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</si>
  <si>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</si>
  <si>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</si>
  <si>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</si>
  <si>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</si>
  <si>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</si>
  <si>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</si>
  <si>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</si>
  <si>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</si>
  <si>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</si>
  <si>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</si>
  <si>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</si>
  <si>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</si>
  <si>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</si>
  <si>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</si>
  <si>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</si>
  <si>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</si>
  <si>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</si>
  <si>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</si>
  <si>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</si>
  <si>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</si>
  <si>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</si>
  <si>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</si>
  <si>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</si>
  <si>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</si>
  <si>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</si>
  <si>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</si>
  <si>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</si>
  <si>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</si>
  <si>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</si>
  <si>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</si>
  <si>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</si>
  <si>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</si>
  <si>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</si>
  <si>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</si>
  <si>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</si>
  <si>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</si>
  <si>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</si>
  <si>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</si>
  <si>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</si>
  <si>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</si>
  <si>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</si>
  <si>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</si>
  <si>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</si>
  <si>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</si>
  <si>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</si>
  <si>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</si>
  <si>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</si>
  <si>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</si>
  <si>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</si>
  <si>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</si>
  <si>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</si>
  <si>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</si>
  <si>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</si>
  <si>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</si>
  <si>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</si>
  <si>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</si>
  <si>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</si>
  <si>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</si>
  <si>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</si>
  <si>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</si>
  <si>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</si>
  <si>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</si>
  <si>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</si>
  <si>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</si>
  <si>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</si>
  <si>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</si>
  <si>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</si>
  <si>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</si>
  <si>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</si>
  <si>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</si>
  <si>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</si>
  <si>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</si>
  <si>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</si>
  <si>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</si>
  <si>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</si>
  <si>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</si>
  <si>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</si>
  <si>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</si>
  <si>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</si>
  <si>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</si>
  <si>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</si>
  <si>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</si>
  <si>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</si>
  <si>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</si>
  <si>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</si>
  <si>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</si>
  <si>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</si>
  <si>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</si>
  <si>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</si>
  <si>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</si>
  <si>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</si>
  <si>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</si>
  <si>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</si>
  <si>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</si>
  <si>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</si>
  <si>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</si>
  <si>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</si>
  <si>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</si>
  <si>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</si>
  <si>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</si>
  <si>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</si>
  <si>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</si>
  <si>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</si>
  <si>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</si>
  <si>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</si>
  <si>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</si>
  <si>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</si>
  <si>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</si>
  <si>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</si>
  <si>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</si>
  <si>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</si>
  <si>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</si>
  <si>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</si>
  <si>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</si>
  <si>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</si>
  <si>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</si>
  <si>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</si>
  <si>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</si>
  <si>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</si>
  <si>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</si>
  <si>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</si>
  <si>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</si>
  <si>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</si>
  <si>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</si>
  <si>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</si>
  <si>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</si>
  <si>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</si>
  <si>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</si>
  <si>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</si>
  <si>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</si>
  <si>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</si>
  <si>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</si>
  <si>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</si>
  <si>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</si>
  <si>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</si>
  <si>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</si>
  <si>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</si>
  <si>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</si>
  <si>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</si>
  <si>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</si>
  <si>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</si>
  <si>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</si>
  <si>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</si>
  <si>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</si>
  <si>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</si>
  <si>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</si>
  <si>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</si>
  <si>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</si>
  <si>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</si>
  <si>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</si>
  <si>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</si>
  <si>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</si>
  <si>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</si>
  <si>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</si>
  <si>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</si>
  <si>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</si>
  <si>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</si>
  <si>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</si>
  <si>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</si>
  <si>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</si>
  <si>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</si>
  <si>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</si>
  <si>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</si>
  <si>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</si>
  <si>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</si>
  <si>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</si>
  <si>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</si>
  <si>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</si>
  <si>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</si>
  <si>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</si>
  <si>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</si>
  <si>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</si>
  <si>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</si>
  <si>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</si>
  <si>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</si>
  <si>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</si>
  <si>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</si>
  <si>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</si>
  <si>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</si>
  <si>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</si>
  <si>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</si>
  <si>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</si>
  <si>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</si>
  <si>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</si>
  <si>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</si>
  <si>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</si>
  <si>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</si>
  <si>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</si>
  <si>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</si>
  <si>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</si>
  <si>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</si>
  <si>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</si>
  <si>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</si>
  <si>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</si>
  <si>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</si>
  <si>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</si>
  <si>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</si>
  <si>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</si>
  <si>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</si>
  <si>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</si>
  <si>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</si>
  <si>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</si>
  <si>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</si>
  <si>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</si>
  <si>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</si>
  <si>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</si>
  <si>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</si>
  <si>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</si>
  <si>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</si>
  <si>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</si>
  <si>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</si>
  <si>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</si>
  <si>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</si>
  <si>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</si>
  <si>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</si>
  <si>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</si>
  <si>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</si>
  <si>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</si>
  <si>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</si>
  <si>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</si>
  <si>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</si>
  <si>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</si>
  <si>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</si>
  <si>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</si>
  <si>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</si>
  <si>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</si>
  <si>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</si>
  <si>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</si>
  <si>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</si>
  <si>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</si>
  <si>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</si>
  <si>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</si>
  <si>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</si>
  <si>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</si>
  <si>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</si>
  <si>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</si>
  <si>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</si>
  <si>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</si>
  <si>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</si>
  <si>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</si>
  <si>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</si>
  <si>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</si>
  <si>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</si>
  <si>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</si>
  <si>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</si>
  <si>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</si>
  <si>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</si>
  <si>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</si>
  <si>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</si>
  <si>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</si>
  <si>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</si>
  <si>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</si>
  <si>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</si>
  <si>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</si>
  <si>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</si>
  <si>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</si>
  <si>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</si>
  <si>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</si>
  <si>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</si>
  <si>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</si>
  <si>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</si>
  <si>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</si>
  <si>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</si>
  <si>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</si>
  <si>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</si>
  <si>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</si>
  <si>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</si>
  <si>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</si>
  <si>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</si>
  <si>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</si>
  <si>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</si>
  <si>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</si>
  <si>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</si>
  <si>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</si>
  <si>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</si>
  <si>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</si>
  <si>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</si>
  <si>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</si>
  <si>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</si>
  <si>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</si>
  <si>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</si>
  <si>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</si>
  <si>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</si>
  <si>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</si>
  <si>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</si>
  <si>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</si>
  <si>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</si>
  <si>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</si>
  <si>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</si>
  <si>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</si>
  <si>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</si>
  <si>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</si>
  <si>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</si>
  <si>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</si>
  <si>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</si>
  <si>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</si>
  <si>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</si>
  <si>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</si>
  <si>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</si>
  <si>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</si>
  <si>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</si>
  <si>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</si>
  <si>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</si>
  <si>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</si>
  <si>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</si>
  <si>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</si>
  <si>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</si>
  <si>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</si>
  <si>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</si>
  <si>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</si>
  <si>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</si>
  <si>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</si>
  <si>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</si>
  <si>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</si>
  <si>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</si>
  <si>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</si>
  <si>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</si>
  <si>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</si>
  <si>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</si>
  <si>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</si>
  <si>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</si>
  <si>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</si>
  <si>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</si>
  <si>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</si>
  <si>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</si>
  <si>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</si>
  <si>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</si>
  <si>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</si>
  <si>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</si>
  <si>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</si>
  <si>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</si>
  <si>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</si>
  <si>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</si>
  <si>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</si>
  <si>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</si>
  <si>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</si>
  <si>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</si>
  <si>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</si>
  <si>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</si>
  <si>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</si>
  <si>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</si>
  <si>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</si>
  <si>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</si>
  <si>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</si>
  <si>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</si>
  <si>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</si>
  <si>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</si>
  <si>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</si>
  <si>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</si>
  <si>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</si>
  <si>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</si>
  <si>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</si>
  <si>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</si>
  <si>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</si>
  <si>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</si>
  <si>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</si>
  <si>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</si>
  <si>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</si>
  <si>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</si>
  <si>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</si>
  <si>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</si>
  <si>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</si>
  <si>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</si>
  <si>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</si>
  <si>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</si>
  <si>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</si>
  <si>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</si>
  <si>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</si>
  <si>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</si>
  <si>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</si>
  <si>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</si>
  <si>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</si>
  <si>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</si>
  <si>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</si>
  <si>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</si>
  <si>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</si>
  <si>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</si>
  <si>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</si>
  <si>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</si>
  <si>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</si>
  <si>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</si>
  <si>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</si>
  <si>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</si>
  <si>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</si>
  <si>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</si>
  <si>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</si>
  <si>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</si>
  <si>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</si>
  <si>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</si>
  <si>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</si>
  <si>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</si>
  <si>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</si>
  <si>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</si>
  <si>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</si>
  <si>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</si>
  <si>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</si>
  <si>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</si>
  <si>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</si>
  <si>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</si>
  <si>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</si>
  <si>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</si>
  <si>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</si>
  <si>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</si>
  <si>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</si>
  <si>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</si>
  <si>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</si>
  <si>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</si>
  <si>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</si>
  <si>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</si>
  <si>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</si>
  <si>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</si>
  <si>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</si>
  <si>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</si>
  <si>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</si>
  <si>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</si>
  <si>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</si>
  <si>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</si>
  <si>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</si>
  <si>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</si>
  <si>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</si>
  <si>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</si>
  <si>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</si>
  <si>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</si>
  <si>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</si>
  <si>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</si>
  <si>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</si>
  <si>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</si>
  <si>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</si>
  <si>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</si>
  <si>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</si>
  <si>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</si>
  <si>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</si>
  <si>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</si>
  <si>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</si>
  <si>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</si>
  <si>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</si>
  <si>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</si>
  <si>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</si>
  <si>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</si>
  <si>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</si>
  <si>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</si>
  <si>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</si>
  <si>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</si>
  <si>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</si>
  <si>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</si>
  <si>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</si>
  <si>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</si>
  <si>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</si>
  <si>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</si>
  <si>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</si>
  <si>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</si>
  <si>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</si>
  <si>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</si>
  <si>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</si>
  <si>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</si>
  <si>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</si>
  <si>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</si>
  <si>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</si>
  <si>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</si>
  <si>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</si>
  <si>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</si>
  <si>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</si>
  <si>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</si>
  <si>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</si>
  <si>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</si>
  <si>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</si>
  <si>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</si>
  <si>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</si>
  <si>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</si>
  <si>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</si>
  <si>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</si>
  <si>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</si>
  <si>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</si>
  <si>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</si>
  <si>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</si>
  <si>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</si>
  <si>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</si>
  <si>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</si>
  <si>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</si>
  <si>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</si>
  <si>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</si>
  <si>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</si>
  <si>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</si>
  <si>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</si>
  <si>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</si>
  <si>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</si>
  <si>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</si>
  <si>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</si>
  <si>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</si>
  <si>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</si>
  <si>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</si>
  <si>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</si>
  <si>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</si>
  <si>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</si>
  <si>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</si>
  <si>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</si>
  <si>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</si>
  <si>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</si>
  <si>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</si>
  <si>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</si>
  <si>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</si>
  <si>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</si>
  <si>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</si>
  <si>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</si>
  <si>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</si>
  <si>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</si>
  <si>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</si>
  <si>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</si>
  <si>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</si>
  <si>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</si>
  <si>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</si>
  <si>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</si>
  <si>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</si>
  <si>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</si>
  <si>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</si>
  <si>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</si>
  <si>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</si>
  <si>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</si>
  <si>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</si>
  <si>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</si>
  <si>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</si>
  <si>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</si>
  <si>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</si>
  <si>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</si>
  <si>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</si>
  <si>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</si>
  <si>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</si>
  <si>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</si>
  <si>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</si>
  <si>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</si>
  <si>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</si>
  <si>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</si>
  <si>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</si>
  <si>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</si>
  <si>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</si>
  <si>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</si>
  <si>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</si>
  <si>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</si>
  <si>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</si>
  <si>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</si>
  <si>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</si>
  <si>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</si>
  <si>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</si>
  <si>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</si>
  <si>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</si>
  <si>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</si>
  <si>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</si>
  <si>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</si>
  <si>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</si>
  <si>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</si>
  <si>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</si>
  <si>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</si>
  <si>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</si>
  <si>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</si>
  <si>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</si>
  <si>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</si>
  <si>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</si>
  <si>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</si>
  <si>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</si>
  <si>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</si>
  <si>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</si>
  <si>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</si>
  <si>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</si>
  <si>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</si>
  <si>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</si>
  <si>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</si>
  <si>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</si>
  <si>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</si>
  <si>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</si>
  <si>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</si>
  <si>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</si>
  <si>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</si>
  <si>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</si>
  <si>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</si>
  <si>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</si>
  <si>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</si>
  <si>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</si>
  <si>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</si>
  <si>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</si>
  <si>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</si>
  <si>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</si>
  <si>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</si>
  <si>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</si>
  <si>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</si>
  <si>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</si>
  <si>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</si>
  <si>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</si>
  <si>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</si>
  <si>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</si>
  <si>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</si>
  <si>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</si>
  <si>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</si>
  <si>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</si>
  <si>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</si>
  <si>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</si>
  <si>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</si>
  <si>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</si>
  <si>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</si>
  <si>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</si>
  <si>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</si>
  <si>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</si>
  <si>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</si>
  <si>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</si>
  <si>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</si>
  <si>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</si>
  <si>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</si>
  <si>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</si>
  <si>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</si>
  <si>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</si>
  <si>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</si>
  <si>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</si>
  <si>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</si>
  <si>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</si>
  <si>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</si>
  <si>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</si>
  <si>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</si>
  <si>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</si>
  <si>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</si>
  <si>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</si>
  <si>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</si>
  <si>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</si>
  <si>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</si>
  <si>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</si>
  <si>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</si>
  <si>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</si>
  <si>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</si>
  <si>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</si>
  <si>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</si>
  <si>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</si>
  <si>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</si>
  <si>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</si>
  <si>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</si>
  <si>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</si>
  <si>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</si>
  <si>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</si>
  <si>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</si>
  <si>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</si>
  <si>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</si>
  <si>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</si>
  <si>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</si>
  <si>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</si>
  <si>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</si>
  <si>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</si>
  <si>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</si>
  <si>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</si>
  <si>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</si>
  <si>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</si>
  <si>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</si>
  <si>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</si>
  <si>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</si>
  <si>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</si>
  <si>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</si>
  <si>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</si>
  <si>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</si>
  <si>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</si>
  <si>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</si>
  <si>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</si>
  <si>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</si>
  <si>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</si>
  <si>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</si>
  <si>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</si>
  <si>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</si>
  <si>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</si>
  <si>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</si>
  <si>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</si>
  <si>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</si>
  <si>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</si>
  <si>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</si>
  <si>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</si>
  <si>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</si>
  <si>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</si>
  <si>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</si>
  <si>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</si>
  <si>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</si>
  <si>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</si>
  <si>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</si>
  <si>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</si>
  <si>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</si>
  <si>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</si>
  <si>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</si>
  <si>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</si>
  <si>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</si>
  <si>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</si>
  <si>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</si>
  <si>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</si>
  <si>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</si>
  <si>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</si>
  <si>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</si>
  <si>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</si>
  <si>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</si>
  <si>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</si>
  <si>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</si>
  <si>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</si>
  <si>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</si>
  <si>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</si>
  <si>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</si>
  <si>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</si>
  <si>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</si>
  <si>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</si>
  <si>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</si>
  <si>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</si>
  <si>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</si>
  <si>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</si>
  <si>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</si>
  <si>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</si>
  <si>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</si>
  <si>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</si>
  <si>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</si>
  <si>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</si>
  <si>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</si>
  <si>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</si>
  <si>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</si>
  <si>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</si>
  <si>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</si>
  <si>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</si>
  <si>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</si>
  <si>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</si>
  <si>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</si>
  <si>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</si>
  <si>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</si>
  <si>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</si>
  <si>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</si>
  <si>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</si>
  <si>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</si>
  <si>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</si>
  <si>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</si>
  <si>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</si>
  <si>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</si>
  <si>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</si>
  <si>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</si>
  <si>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</si>
  <si>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</si>
  <si>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</si>
  <si>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</si>
  <si>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</si>
  <si>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</si>
  <si>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</si>
  <si>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</si>
  <si>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</si>
  <si>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</si>
  <si>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</si>
  <si>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</si>
  <si>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</si>
  <si>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</si>
  <si>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</si>
  <si>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</si>
  <si>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</si>
  <si>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</si>
  <si>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</si>
  <si>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</si>
  <si>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</si>
  <si>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</si>
  <si>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</si>
  <si>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</si>
  <si>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</si>
  <si>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</si>
  <si>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</si>
  <si>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</si>
  <si>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</si>
  <si>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</si>
  <si>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</si>
  <si>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</si>
  <si>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</si>
  <si>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</si>
  <si>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</si>
  <si>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</si>
  <si>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</si>
  <si>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</si>
  <si>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</si>
  <si>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</si>
  <si>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</si>
  <si>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</si>
  <si>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</si>
  <si>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</si>
  <si>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</si>
  <si>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</si>
  <si>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</si>
  <si>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</si>
  <si>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</si>
  <si>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</si>
  <si>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</si>
  <si>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</si>
  <si>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</si>
  <si>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</si>
  <si>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</si>
  <si>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</si>
  <si>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</si>
  <si>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</si>
  <si>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</si>
  <si>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</si>
  <si>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</si>
  <si>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</si>
  <si>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</si>
  <si>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</si>
  <si>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</si>
  <si>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</si>
  <si>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</si>
  <si>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</si>
  <si>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</si>
  <si>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</si>
  <si>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</si>
  <si>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</si>
  <si>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</si>
  <si>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</si>
  <si>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</si>
  <si>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</si>
  <si>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</si>
  <si>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</si>
  <si>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</si>
  <si>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</si>
  <si>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</si>
  <si>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</si>
  <si>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</si>
  <si>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</si>
  <si>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</si>
  <si>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</si>
  <si>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</si>
  <si>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</si>
  <si>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</si>
  <si>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</si>
  <si>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</si>
  <si>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</si>
  <si>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</si>
  <si>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</si>
  <si>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</si>
  <si>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</si>
  <si>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</si>
  <si>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</si>
  <si>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</si>
  <si>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</si>
  <si>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</si>
  <si>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</si>
  <si>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</si>
  <si>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</si>
  <si>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</si>
  <si>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</si>
  <si>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</si>
  <si>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</si>
  <si>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</si>
  <si>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</si>
  <si>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</si>
  <si>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</si>
  <si>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</si>
  <si>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</si>
  <si>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</si>
  <si>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</si>
  <si>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</si>
  <si>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</si>
  <si>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</si>
  <si>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</si>
  <si>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</si>
  <si>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</si>
  <si>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</si>
  <si>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</si>
  <si>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</si>
  <si>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</si>
  <si>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</si>
  <si>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</si>
  <si>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</si>
  <si>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</si>
  <si>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</si>
  <si>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</si>
  <si>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</si>
  <si>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</si>
  <si>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</si>
  <si>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</si>
  <si>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</si>
  <si>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</si>
  <si>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</si>
  <si>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</si>
  <si>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</si>
  <si>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</si>
  <si>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</si>
  <si>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</si>
  <si>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</si>
  <si>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</si>
  <si>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</si>
  <si>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</si>
  <si>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</si>
  <si>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</si>
  <si>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</si>
  <si>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</si>
  <si>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</si>
  <si>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</si>
  <si>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</si>
  <si>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</si>
  <si>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</si>
  <si>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</si>
  <si>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</si>
  <si>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</si>
  <si>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</si>
  <si>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</si>
  <si>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</si>
  <si>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</si>
  <si>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</si>
  <si>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</si>
  <si>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</si>
  <si>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</si>
  <si>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</si>
  <si>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</si>
  <si>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</si>
  <si>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</si>
  <si>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</si>
  <si>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</si>
  <si>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</si>
  <si>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</si>
  <si>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</si>
  <si>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</si>
  <si>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</si>
  <si>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</si>
  <si>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</si>
  <si>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</si>
  <si>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</si>
  <si>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</si>
  <si>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</si>
  <si>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</si>
  <si>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</si>
  <si>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</si>
  <si>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</si>
  <si>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</si>
  <si>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</si>
  <si>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</si>
  <si>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</si>
  <si>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</si>
  <si>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</si>
  <si>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</si>
  <si>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</si>
  <si>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</si>
  <si>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</si>
  <si>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</si>
  <si>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</si>
  <si>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</si>
  <si>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</si>
  <si>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</si>
  <si>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</si>
  <si>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</si>
  <si>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</si>
  <si>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</si>
  <si>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</si>
  <si>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</si>
  <si>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</si>
  <si>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</si>
  <si>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</si>
  <si>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</si>
  <si>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</si>
  <si>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</si>
  <si>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</si>
  <si>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</si>
  <si>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</si>
  <si>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</si>
  <si>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</si>
  <si>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</si>
  <si>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</si>
  <si>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</si>
  <si>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</si>
  <si>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</si>
  <si>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</si>
  <si>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</si>
  <si>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</si>
  <si>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</si>
  <si>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</si>
  <si>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</si>
  <si>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</si>
  <si>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</si>
  <si>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</si>
  <si>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</si>
  <si>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</si>
  <si>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</si>
  <si>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</si>
  <si>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</si>
  <si>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</si>
  <si>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</si>
  <si>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</si>
  <si>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</si>
  <si>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</si>
  <si>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</si>
  <si>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</si>
  <si>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</si>
  <si>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</si>
  <si>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</si>
  <si>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</si>
  <si>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</si>
  <si>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</si>
  <si>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</si>
  <si>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</si>
  <si>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</si>
  <si>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</si>
  <si>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</si>
  <si>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</si>
  <si>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</si>
  <si>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</si>
  <si>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</si>
  <si>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</si>
  <si>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</si>
  <si>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</si>
  <si>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</si>
  <si>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</si>
  <si>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</si>
  <si>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</si>
  <si>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</si>
  <si>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</si>
  <si>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</si>
  <si>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</si>
  <si>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</si>
  <si>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</si>
  <si>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</si>
  <si>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</si>
  <si>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</si>
  <si>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</si>
  <si>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</si>
  <si>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</si>
  <si>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</si>
  <si>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</si>
  <si>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</si>
  <si>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</si>
  <si>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</si>
  <si>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</si>
  <si>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</si>
  <si>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</si>
  <si>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</si>
  <si>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</si>
  <si>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</si>
  <si>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</si>
  <si>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</si>
  <si>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</si>
  <si>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</si>
  <si>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</si>
  <si>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</si>
  <si>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</si>
  <si>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</si>
  <si>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</si>
  <si>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</si>
  <si>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</si>
  <si>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</si>
  <si>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</si>
  <si>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</si>
  <si>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</si>
  <si>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</si>
  <si>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</si>
  <si>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</si>
  <si>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</si>
  <si>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</si>
  <si>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</si>
  <si>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</si>
  <si>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</si>
  <si>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</si>
  <si>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</si>
  <si>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</si>
  <si>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</si>
  <si>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</si>
  <si>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</si>
  <si>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</si>
  <si>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</si>
  <si>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</si>
  <si>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</si>
  <si>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</si>
  <si>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</si>
  <si>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</si>
  <si>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</si>
  <si>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</si>
  <si>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</si>
  <si>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</si>
  <si>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</si>
  <si>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</si>
  <si>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</si>
  <si>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</si>
  <si>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</si>
  <si>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</si>
  <si>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</si>
  <si>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</si>
  <si>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</si>
  <si>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</si>
  <si>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</si>
  <si>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</si>
  <si>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</si>
  <si>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</si>
  <si>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</si>
  <si>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</si>
  <si>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</si>
  <si>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</si>
  <si>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</si>
  <si>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</si>
  <si>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</si>
  <si>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</si>
  <si>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</si>
  <si>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</si>
  <si>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</si>
  <si>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</si>
  <si>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</si>
  <si>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</si>
  <si>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</si>
  <si>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</si>
  <si>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</si>
  <si>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</si>
  <si>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</si>
  <si>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</si>
  <si>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</si>
  <si>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</si>
  <si>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</si>
  <si>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</si>
  <si>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</si>
  <si>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</si>
  <si>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</si>
  <si>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</si>
  <si>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</si>
  <si>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</si>
  <si>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</si>
  <si>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</si>
  <si>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</si>
  <si>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</si>
  <si>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</si>
  <si>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</si>
  <si>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</si>
  <si>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</si>
  <si>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</si>
  <si>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</si>
  <si>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</si>
  <si>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</si>
  <si>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</si>
  <si>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</si>
  <si>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</si>
  <si>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</si>
  <si>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</si>
  <si>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</si>
  <si>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</si>
  <si>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</si>
  <si>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</si>
  <si>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</si>
  <si>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</si>
  <si>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</si>
  <si>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</si>
  <si>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</si>
  <si>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</si>
  <si>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</si>
  <si>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</si>
  <si>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</si>
  <si>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</si>
  <si>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</si>
  <si>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</si>
  <si>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</si>
  <si>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</si>
  <si>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</si>
  <si>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</si>
  <si>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</si>
  <si>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</si>
  <si>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</si>
  <si>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</si>
  <si>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</si>
  <si>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</si>
  <si>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</si>
  <si>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</si>
  <si>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</si>
  <si>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</si>
  <si>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</si>
  <si>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</si>
  <si>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</si>
  <si>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</si>
  <si>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</si>
  <si>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</si>
  <si>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</si>
  <si>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</si>
  <si>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</si>
  <si>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</si>
  <si>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</si>
  <si>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</si>
  <si>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</si>
  <si>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</si>
  <si>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</si>
  <si>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</si>
  <si>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</si>
  <si>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</si>
  <si>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</si>
  <si>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</si>
  <si>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</si>
  <si>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</si>
  <si>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</si>
  <si>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</si>
  <si>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</si>
  <si>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</si>
  <si>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</si>
  <si>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</si>
  <si>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</si>
  <si>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</si>
  <si>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</si>
  <si>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</si>
  <si>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</si>
  <si>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</si>
  <si>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</si>
  <si>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</si>
  <si>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</si>
  <si>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</si>
  <si>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</si>
  <si>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</si>
  <si>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</si>
  <si>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</si>
  <si>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</si>
  <si>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</si>
  <si>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</si>
  <si>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</si>
  <si>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</si>
  <si>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</si>
  <si>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</si>
  <si>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</si>
  <si>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</si>
  <si>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</si>
  <si>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</si>
  <si>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</si>
  <si>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</si>
  <si>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</si>
  <si>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</si>
  <si>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</si>
  <si>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</si>
  <si>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</si>
  <si>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</si>
  <si>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</si>
  <si>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</si>
  <si>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</si>
  <si>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</si>
  <si>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</si>
  <si>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</si>
  <si>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</si>
  <si>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</si>
  <si>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</si>
  <si>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</si>
  <si>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</si>
  <si>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</si>
  <si>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</si>
  <si>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</si>
  <si>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</si>
  <si>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</si>
  <si>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</si>
  <si>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</si>
  <si>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</si>
  <si>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</si>
  <si>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</si>
  <si>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</si>
  <si>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</si>
  <si>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</si>
  <si>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</si>
  <si>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</si>
  <si>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</si>
  <si>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</si>
  <si>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</si>
  <si>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</si>
  <si>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</si>
  <si>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</si>
  <si>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</si>
  <si>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</si>
  <si>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</si>
  <si>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</si>
  <si>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</si>
  <si>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</si>
  <si>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</si>
  <si>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</si>
  <si>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</si>
  <si>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</si>
  <si>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</si>
  <si>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</si>
  <si>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</si>
  <si>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</si>
  <si>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</si>
  <si>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</si>
  <si>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</si>
  <si>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</si>
  <si>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</si>
  <si>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</si>
  <si>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</si>
  <si>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</si>
  <si>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</si>
  <si>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</si>
  <si>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</si>
  <si>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</si>
  <si>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</si>
  <si>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</si>
  <si>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</si>
  <si>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</si>
  <si>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</si>
  <si>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</si>
  <si>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</si>
  <si>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</si>
  <si>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</si>
  <si>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</si>
  <si>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</si>
  <si>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</si>
  <si>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</si>
  <si>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</si>
  <si>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</si>
  <si>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</si>
  <si>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</si>
  <si>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</si>
  <si>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</si>
  <si>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</si>
  <si>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</si>
  <si>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</si>
  <si>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</si>
  <si>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</si>
  <si>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</si>
  <si>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</si>
  <si>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</si>
  <si>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</si>
  <si>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</si>
  <si>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</si>
  <si>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</si>
  <si>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</si>
  <si>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</si>
  <si>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</si>
  <si>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</si>
  <si>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</si>
  <si>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</si>
  <si>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</si>
  <si>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</si>
  <si>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</si>
  <si>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</si>
  <si>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</si>
  <si>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</si>
  <si>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</si>
  <si>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</si>
  <si>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</si>
  <si>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</si>
  <si>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</si>
  <si>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</si>
  <si>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</si>
  <si>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</si>
  <si>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</si>
  <si>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</si>
  <si>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</si>
  <si>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</si>
  <si>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</si>
  <si>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</si>
  <si>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</si>
  <si>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</si>
  <si>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</si>
  <si>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</si>
  <si>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</si>
  <si>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</si>
  <si>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</si>
  <si>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</si>
  <si>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</si>
  <si>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</si>
  <si>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</si>
  <si>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</si>
  <si>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</si>
  <si>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</si>
  <si>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</si>
  <si>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</si>
  <si>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</si>
  <si>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</si>
  <si>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</si>
  <si>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</si>
  <si>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</si>
  <si>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</si>
  <si>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</si>
  <si>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</si>
  <si>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</si>
  <si>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</si>
  <si>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</si>
  <si>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</si>
  <si>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</si>
  <si>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</si>
  <si>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</si>
  <si>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</si>
  <si>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</si>
  <si>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</si>
  <si>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</si>
  <si>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</si>
  <si>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</si>
  <si>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</si>
  <si>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</si>
  <si>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</si>
  <si>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</si>
  <si>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</si>
  <si>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</si>
  <si>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</si>
  <si>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</si>
  <si>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</si>
  <si>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</si>
  <si>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</si>
  <si>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</si>
  <si>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</si>
  <si>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</si>
  <si>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</si>
  <si>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</si>
  <si>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</si>
  <si>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</si>
  <si>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</si>
  <si>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</si>
  <si>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</si>
  <si>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</si>
  <si>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</si>
  <si>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</si>
  <si>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</si>
  <si>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</si>
  <si>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</si>
  <si>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</si>
  <si>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</si>
  <si>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</si>
  <si>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</si>
  <si>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</si>
  <si>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</si>
  <si>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</si>
  <si>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</si>
  <si>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</si>
  <si>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</si>
  <si>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</si>
  <si>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</si>
  <si>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</si>
  <si>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</si>
  <si>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</si>
  <si>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</si>
  <si>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</si>
  <si>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</si>
  <si>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</si>
  <si>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</si>
  <si>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</si>
  <si>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</si>
  <si>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</si>
  <si>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</si>
  <si>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</si>
  <si>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</si>
  <si>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</si>
  <si>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</si>
  <si>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</si>
  <si>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</si>
  <si>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</si>
  <si>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</si>
  <si>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</si>
  <si>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</si>
  <si>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</si>
  <si>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</si>
  <si>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</si>
  <si>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</si>
  <si>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</si>
  <si>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</si>
  <si>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</si>
  <si>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</si>
  <si>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</si>
  <si>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</si>
  <si>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</si>
  <si>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</si>
  <si>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</si>
  <si>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</si>
  <si>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</si>
  <si>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</si>
  <si>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</si>
  <si>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</si>
  <si>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</si>
  <si>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</si>
  <si>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</si>
  <si>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</si>
  <si>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</si>
  <si>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</si>
  <si>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</si>
  <si>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</si>
  <si>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</si>
  <si>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</si>
  <si>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</si>
  <si>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</si>
  <si>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</si>
  <si>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</si>
  <si>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</si>
  <si>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</si>
  <si>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</si>
  <si>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</si>
  <si>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</si>
  <si>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</si>
  <si>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</si>
  <si>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</si>
  <si>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</si>
  <si>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</si>
  <si>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</si>
  <si>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</si>
  <si>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</si>
  <si>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</si>
  <si>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</si>
  <si>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</si>
  <si>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</si>
  <si>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</si>
  <si>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</si>
  <si>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</si>
  <si>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</si>
  <si>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</si>
  <si>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</si>
  <si>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</si>
  <si>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</si>
  <si>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</si>
  <si>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</si>
  <si>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</si>
  <si>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</si>
  <si>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</si>
  <si>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</si>
  <si>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</si>
  <si>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</si>
  <si>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</si>
  <si>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</si>
  <si>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</si>
  <si>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</si>
  <si>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</si>
  <si>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</si>
  <si>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</si>
  <si>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</si>
  <si>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</si>
  <si>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</si>
  <si>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</si>
  <si>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</si>
  <si>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</si>
  <si>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</si>
  <si>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</si>
  <si>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</si>
  <si>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</si>
  <si>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</si>
  <si>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</si>
  <si>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</si>
  <si>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</si>
  <si>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</si>
  <si>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</si>
  <si>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</si>
  <si>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</si>
  <si>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</si>
  <si>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</si>
  <si>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</si>
  <si>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</si>
  <si>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</si>
  <si>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</si>
  <si>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</si>
  <si>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</si>
  <si>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</si>
  <si>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</si>
  <si>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</si>
  <si>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</si>
  <si>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</si>
  <si>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</si>
  <si>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</si>
  <si>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</si>
  <si>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</si>
  <si>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</si>
  <si>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</si>
  <si>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</si>
  <si>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</si>
  <si>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</si>
  <si>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</si>
  <si>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</si>
  <si>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</si>
  <si>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</si>
  <si>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</si>
  <si>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</si>
  <si>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</si>
  <si>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</si>
  <si>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</si>
  <si>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</si>
  <si>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</si>
  <si>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</si>
  <si>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</si>
  <si>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</si>
  <si>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</si>
  <si>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</si>
  <si>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</si>
  <si>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</si>
  <si>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</si>
  <si>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</si>
  <si>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</si>
  <si>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</si>
  <si>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</si>
  <si>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</si>
  <si>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</si>
  <si>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</si>
  <si>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</si>
  <si>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</si>
  <si>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</si>
  <si>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</si>
  <si>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</si>
  <si>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</si>
  <si>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</si>
  <si>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</si>
  <si>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</si>
  <si>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</si>
  <si>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</si>
  <si>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</si>
  <si>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</si>
  <si>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</si>
  <si>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</si>
  <si>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</si>
  <si>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</si>
  <si>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</si>
  <si>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</si>
  <si>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</si>
  <si>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</si>
  <si>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</si>
  <si>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</si>
  <si>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</si>
  <si>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</si>
  <si>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</si>
  <si>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</si>
  <si>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</si>
  <si>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</si>
  <si>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</si>
  <si>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</si>
  <si>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</si>
  <si>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</si>
  <si>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</si>
  <si>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</si>
  <si>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</si>
  <si>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</si>
  <si>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</si>
  <si>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</si>
  <si>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</si>
  <si>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</si>
  <si>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</si>
  <si>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</si>
  <si>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</si>
  <si>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</si>
  <si>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</si>
  <si>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</si>
  <si>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</si>
  <si>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</si>
  <si>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</si>
  <si>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</si>
  <si>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</si>
  <si>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</si>
  <si>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</si>
  <si>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</si>
  <si>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</si>
  <si>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</si>
  <si>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</si>
  <si>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</si>
  <si>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</si>
  <si>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</si>
  <si>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</si>
  <si>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</si>
  <si>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</si>
  <si>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</si>
  <si>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</si>
  <si>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</si>
  <si>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</si>
  <si>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</si>
  <si>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</si>
  <si>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</si>
  <si>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</si>
  <si>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</si>
  <si>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</si>
  <si>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</si>
  <si>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</si>
  <si>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</si>
  <si>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</si>
  <si>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</si>
  <si>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</si>
  <si>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</si>
  <si>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</si>
  <si>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</si>
  <si>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</si>
  <si>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</si>
  <si>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</si>
  <si>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</si>
  <si>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</si>
  <si>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</si>
  <si>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</si>
  <si>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</si>
  <si>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</si>
  <si>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</si>
  <si>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</si>
  <si>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</si>
  <si>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</si>
  <si>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</si>
  <si>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</si>
  <si>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</si>
  <si>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</si>
  <si>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</si>
  <si>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</si>
  <si>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</si>
  <si>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</si>
  <si>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</si>
  <si>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</si>
  <si>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</si>
  <si>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</si>
  <si>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</si>
  <si>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</si>
  <si>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</si>
  <si>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</si>
  <si>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</si>
  <si>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</si>
  <si>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</si>
  <si>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</si>
  <si>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</si>
  <si>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</si>
  <si>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</si>
  <si>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</si>
  <si>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</si>
  <si>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</si>
  <si>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</si>
  <si>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</si>
  <si>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</si>
  <si>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</si>
  <si>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</si>
  <si>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</si>
  <si>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</si>
  <si>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</si>
  <si>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</si>
  <si>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</si>
  <si>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</si>
  <si>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</si>
  <si>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</si>
  <si>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</si>
  <si>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</si>
  <si>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</si>
  <si>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</si>
  <si>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</si>
  <si>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</si>
  <si>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</si>
  <si>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</si>
  <si>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</si>
  <si>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</si>
  <si>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</si>
  <si>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</si>
  <si>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</si>
  <si>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</si>
  <si>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</si>
  <si>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</si>
  <si>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</si>
  <si>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</si>
  <si>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</si>
  <si>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</si>
  <si>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</si>
  <si>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</si>
  <si>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</si>
  <si>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</si>
  <si>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</si>
  <si>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</si>
  <si>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</si>
  <si>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</si>
  <si>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</si>
  <si>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</si>
  <si>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</si>
  <si>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</si>
  <si>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</si>
  <si>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</si>
  <si>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</si>
  <si>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</si>
  <si>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</si>
  <si>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</si>
  <si>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</si>
  <si>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</si>
  <si>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</si>
  <si>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</si>
  <si>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</si>
  <si>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</si>
  <si>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</si>
  <si>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</si>
  <si>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</si>
  <si>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</si>
  <si>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</si>
  <si>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</si>
  <si>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</si>
  <si>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</si>
  <si>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</si>
  <si>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</si>
  <si>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</si>
  <si>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</si>
  <si>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</si>
  <si>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</si>
  <si>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</si>
  <si>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</si>
  <si>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</si>
  <si>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</si>
  <si>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</si>
  <si>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</si>
  <si>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</si>
  <si>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</si>
  <si>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</si>
  <si>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</si>
  <si>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</si>
  <si>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</si>
  <si>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</si>
  <si>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</si>
  <si>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</si>
  <si>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</si>
  <si>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</si>
  <si>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</si>
  <si>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</si>
  <si>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</si>
  <si>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</si>
  <si>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</si>
  <si>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</si>
  <si>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</si>
  <si>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</si>
  <si>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</si>
  <si>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</si>
  <si>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</si>
  <si>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</si>
  <si>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</si>
  <si>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</si>
  <si>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</si>
  <si>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</si>
  <si>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</si>
  <si>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</si>
  <si>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</si>
  <si>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</si>
  <si>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</si>
  <si>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</si>
  <si>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</si>
  <si>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</si>
  <si>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</si>
  <si>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</si>
  <si>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</si>
  <si>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</si>
  <si>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</si>
  <si>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</si>
  <si>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</si>
  <si>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</si>
  <si>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</si>
  <si>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</si>
  <si>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</si>
  <si>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</si>
  <si>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</si>
  <si>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</si>
  <si>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</si>
  <si>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</si>
  <si>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</si>
  <si>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</si>
  <si>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</si>
  <si>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</si>
  <si>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</si>
  <si>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</si>
  <si>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</si>
  <si>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</si>
  <si>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</si>
  <si>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</si>
  <si>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</si>
  <si>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</si>
  <si>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</si>
  <si>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</si>
  <si>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</si>
  <si>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</si>
  <si>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</si>
  <si>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</si>
  <si>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</si>
  <si>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</si>
  <si>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</si>
  <si>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</si>
  <si>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</si>
  <si>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</si>
  <si>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</si>
  <si>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</si>
  <si>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</si>
  <si>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</si>
  <si>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</si>
  <si>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</si>
  <si>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</si>
  <si>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</si>
  <si>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</si>
  <si>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</si>
  <si>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</si>
  <si>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</si>
  <si>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</si>
  <si>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</si>
  <si>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</si>
  <si>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</si>
  <si>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</si>
  <si>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</si>
  <si>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</si>
  <si>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</si>
  <si>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</si>
  <si>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</si>
  <si>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</si>
  <si>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</si>
  <si>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</si>
  <si>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</si>
  <si>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</si>
  <si>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</si>
  <si>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</si>
  <si>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</si>
  <si>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</si>
  <si>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</si>
  <si>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</si>
  <si>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</si>
  <si>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</si>
  <si>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</si>
  <si>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</si>
  <si>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</si>
  <si>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</si>
  <si>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</si>
  <si>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</si>
  <si>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</si>
  <si>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</si>
  <si>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</si>
  <si>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</si>
  <si>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</si>
  <si>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</si>
  <si>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</si>
  <si>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</si>
  <si>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</si>
  <si>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</si>
  <si>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</si>
  <si>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</si>
  <si>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</si>
  <si>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</si>
  <si>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</si>
  <si>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</si>
  <si>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</si>
  <si>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</si>
  <si>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</si>
  <si>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</si>
  <si>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</si>
  <si>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</si>
  <si>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</si>
  <si>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</si>
  <si>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</si>
  <si>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</si>
  <si>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</si>
  <si>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</si>
  <si>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</si>
  <si>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</si>
  <si>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</si>
  <si>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</si>
  <si>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</si>
  <si>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</si>
  <si>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</si>
  <si>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</si>
  <si>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</si>
  <si>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</si>
  <si>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</si>
  <si>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</si>
  <si>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</si>
  <si>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</si>
  <si>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</si>
  <si>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</si>
  <si>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</si>
  <si>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</si>
  <si>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</si>
  <si>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</si>
  <si>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</si>
  <si>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</si>
  <si>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</si>
  <si>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</si>
  <si>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</si>
  <si>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</si>
  <si>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</si>
  <si>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</si>
  <si>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</si>
  <si>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</si>
  <si>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</si>
  <si>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</si>
  <si>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</si>
  <si>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</si>
  <si>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</si>
  <si>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</si>
  <si>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</si>
  <si>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</si>
  <si>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</si>
  <si>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</si>
  <si>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</si>
  <si>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</si>
  <si>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</si>
  <si>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</si>
  <si>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</si>
  <si>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</si>
  <si>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</si>
  <si>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</si>
  <si>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</si>
  <si>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</si>
  <si>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</si>
  <si>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</si>
  <si>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</si>
  <si>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</si>
  <si>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</si>
  <si>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</si>
  <si>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</si>
  <si>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</si>
  <si>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</si>
  <si>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</si>
  <si>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</si>
  <si>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</si>
  <si>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</si>
  <si>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</si>
  <si>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</si>
  <si>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</si>
  <si>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</si>
  <si>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</si>
  <si>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</si>
  <si>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</si>
  <si>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</si>
  <si>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</si>
  <si>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</si>
  <si>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</si>
  <si>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</si>
  <si>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</si>
  <si>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</si>
  <si>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</si>
  <si>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</si>
  <si>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</si>
  <si>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</si>
  <si>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</si>
  <si>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</si>
  <si>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</si>
  <si>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</si>
  <si>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</si>
  <si>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</si>
  <si>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</si>
  <si>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</si>
  <si>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</si>
  <si>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</si>
  <si>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</si>
  <si>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</si>
  <si>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</si>
  <si>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</si>
  <si>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</si>
  <si>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</si>
  <si>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</si>
  <si>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</si>
  <si>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</si>
  <si>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</si>
  <si>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</si>
  <si>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</si>
  <si>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</si>
  <si>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</si>
  <si>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</si>
  <si>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</si>
  <si>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</si>
  <si>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</si>
  <si>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</si>
  <si>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</si>
  <si>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</si>
  <si>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</si>
  <si>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</si>
  <si>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</si>
  <si>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</si>
  <si>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</si>
  <si>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</si>
  <si>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</si>
  <si>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</si>
  <si>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</si>
  <si>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</si>
  <si>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</si>
  <si>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</si>
  <si>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</si>
  <si>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</si>
  <si>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</si>
  <si>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</si>
  <si>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</si>
  <si>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</si>
  <si>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</si>
  <si>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</si>
  <si>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</si>
  <si>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</si>
  <si>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</si>
  <si>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</si>
  <si>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</si>
  <si>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</si>
  <si>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</si>
  <si>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</si>
  <si>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</si>
  <si>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</si>
  <si>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</si>
  <si>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</si>
  <si>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</si>
  <si>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</si>
  <si>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</si>
  <si>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</si>
  <si>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</si>
  <si>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</si>
  <si>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</si>
  <si>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</si>
  <si>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</si>
  <si>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</si>
  <si>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</si>
  <si>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</si>
  <si>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</si>
  <si>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</si>
  <si>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</si>
  <si>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</si>
  <si>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</si>
  <si>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</si>
  <si>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</si>
  <si>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</si>
  <si>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</si>
  <si>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</si>
  <si>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</si>
  <si>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</si>
  <si>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</si>
  <si>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</si>
  <si>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</si>
  <si>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</si>
  <si>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</si>
  <si>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</si>
  <si>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</si>
  <si>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</si>
  <si>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</si>
  <si>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</si>
  <si>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</si>
  <si>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</si>
  <si>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</si>
  <si>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</si>
  <si>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</si>
  <si>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</si>
  <si>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</si>
  <si>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</si>
  <si>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</si>
  <si>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</si>
  <si>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</si>
  <si>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</si>
  <si>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</si>
  <si>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</si>
  <si>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</si>
  <si>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</si>
  <si>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</si>
  <si>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</si>
  <si>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</si>
  <si>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</si>
  <si>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</si>
  <si>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</si>
  <si>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</si>
  <si>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</si>
  <si>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</si>
  <si>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</si>
  <si>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</si>
  <si>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</si>
  <si>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</si>
  <si>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</si>
  <si>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</si>
  <si>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</si>
  <si>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</si>
  <si>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</si>
  <si>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</si>
  <si>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</si>
  <si>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</si>
  <si>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</si>
  <si>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</si>
  <si>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</si>
  <si>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</si>
  <si>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</si>
  <si>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</si>
  <si>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</si>
  <si>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</si>
  <si>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</si>
  <si>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</si>
  <si>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</si>
  <si>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</si>
  <si>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</si>
  <si>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</si>
  <si>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</si>
  <si>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</si>
  <si>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</si>
  <si>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</si>
  <si>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</si>
  <si>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</si>
  <si>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</si>
  <si>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</si>
  <si>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</si>
  <si>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</si>
  <si>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</si>
  <si>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</si>
  <si>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</si>
  <si>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</si>
  <si>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</si>
  <si>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</si>
  <si>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</si>
  <si>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</si>
  <si>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</si>
  <si>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</si>
  <si>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</si>
  <si>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</si>
  <si>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</si>
  <si>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</si>
  <si>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</si>
  <si>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</si>
  <si>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</si>
  <si>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</si>
  <si>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</si>
  <si>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</si>
  <si>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</si>
  <si>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</si>
  <si>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</si>
  <si>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</si>
  <si>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</si>
  <si>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</si>
  <si>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</si>
  <si>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</si>
  <si>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</si>
  <si>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</si>
  <si>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</si>
  <si>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</si>
  <si>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</si>
  <si>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</si>
  <si>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</si>
  <si>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</si>
  <si>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</si>
  <si>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</si>
  <si>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</si>
  <si>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</si>
  <si>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</si>
  <si>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</si>
  <si>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</si>
  <si>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</si>
  <si>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</si>
  <si>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</si>
  <si>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</si>
  <si>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</si>
  <si>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</si>
  <si>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</si>
  <si>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</si>
  <si>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</si>
  <si>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</si>
  <si>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</si>
  <si>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</si>
  <si>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</si>
  <si>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</si>
  <si>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</si>
  <si>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</si>
  <si>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</si>
  <si>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</si>
  <si>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</si>
  <si>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</si>
  <si>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</si>
  <si>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</si>
  <si>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</si>
  <si>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</si>
  <si>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</si>
  <si>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</si>
  <si>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</si>
  <si>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</si>
  <si>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</si>
  <si>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</si>
  <si>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</si>
  <si>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</si>
  <si>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</si>
  <si>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</si>
  <si>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</si>
  <si>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</si>
  <si>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</si>
  <si>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</si>
  <si>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</si>
  <si>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</si>
  <si>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</si>
  <si>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</si>
  <si>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</si>
  <si>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</si>
  <si>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</si>
  <si>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</si>
  <si>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</si>
  <si>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</si>
  <si>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</si>
  <si>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</si>
  <si>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</si>
  <si>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</si>
  <si>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</si>
  <si>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</si>
  <si>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</si>
  <si>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</si>
  <si>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</si>
  <si>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</si>
  <si>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</si>
  <si>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</si>
  <si>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</si>
  <si>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</si>
  <si>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</si>
  <si>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</si>
  <si>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</si>
  <si>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</si>
  <si>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</si>
  <si>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</si>
  <si>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</si>
  <si>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</si>
  <si>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</si>
  <si>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</si>
  <si>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</si>
  <si>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</si>
  <si>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</si>
  <si>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</si>
  <si>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</si>
  <si>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</si>
  <si>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</si>
  <si>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</si>
  <si>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</si>
  <si>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</si>
  <si>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</si>
  <si>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</si>
  <si>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</si>
  <si>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</si>
  <si>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</si>
  <si>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</si>
  <si>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</si>
  <si>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</si>
  <si>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</si>
  <si>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</si>
  <si>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</si>
  <si>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</si>
  <si>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</si>
  <si>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</si>
  <si>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</si>
  <si>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</si>
  <si>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</si>
  <si>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</si>
  <si>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</si>
  <si>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</si>
  <si>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</si>
  <si>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</si>
  <si>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</si>
  <si>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</si>
  <si>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</si>
  <si>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</si>
  <si>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</si>
  <si>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</si>
  <si>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</si>
  <si>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</si>
  <si>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</si>
  <si>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</si>
  <si>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</si>
  <si>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</si>
  <si>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</si>
  <si>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</si>
  <si>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</si>
  <si>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</si>
  <si>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</si>
  <si>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</si>
  <si>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</si>
  <si>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</si>
  <si>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</si>
  <si>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</si>
  <si>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</si>
  <si>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</si>
  <si>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</si>
  <si>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</si>
  <si>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</si>
  <si>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</si>
  <si>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</si>
  <si>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</si>
  <si>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</si>
  <si>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</si>
  <si>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</si>
  <si>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</si>
  <si>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</si>
  <si>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</si>
  <si>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</si>
  <si>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</si>
  <si>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</si>
  <si>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</si>
  <si>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</si>
  <si>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</si>
  <si>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</si>
  <si>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</si>
  <si>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</si>
  <si>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</si>
  <si>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</si>
  <si>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</si>
  <si>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</si>
  <si>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</si>
  <si>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</si>
  <si>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</si>
  <si>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</si>
  <si>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</si>
  <si>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</si>
  <si>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</si>
  <si>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</si>
  <si>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</si>
  <si>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</si>
  <si>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</si>
  <si>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</si>
  <si>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</si>
  <si>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</si>
  <si>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</si>
  <si>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</si>
  <si>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</si>
  <si>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</si>
  <si>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</si>
  <si>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</si>
  <si>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</si>
  <si>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</si>
  <si>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</si>
  <si>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</si>
  <si>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</si>
  <si>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</si>
  <si>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</si>
  <si>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</si>
  <si>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</si>
  <si>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</si>
  <si>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</si>
  <si>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</si>
  <si>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</si>
  <si>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</si>
  <si>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</si>
  <si>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</si>
  <si>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</si>
  <si>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</si>
  <si>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</si>
  <si>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</si>
  <si>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</si>
  <si>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</si>
  <si>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</si>
  <si>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</si>
  <si>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</si>
  <si>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</si>
  <si>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</si>
  <si>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</si>
  <si>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</si>
  <si>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</si>
  <si>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</si>
  <si>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</si>
  <si>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</si>
  <si>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</si>
  <si>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</si>
  <si>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</si>
  <si>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</si>
  <si>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</si>
  <si>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</si>
  <si>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</si>
  <si>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</si>
  <si>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</si>
  <si>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</si>
  <si>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</si>
  <si>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</si>
  <si>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</si>
  <si>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</si>
  <si>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</si>
  <si>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</si>
  <si>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</si>
  <si>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</si>
  <si>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</si>
  <si>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</si>
  <si>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</si>
  <si>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</si>
  <si>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</si>
  <si>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</si>
  <si>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</si>
  <si>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</si>
  <si>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</si>
  <si>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</si>
  <si>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</si>
  <si>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</si>
  <si>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</si>
  <si>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</si>
  <si>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</si>
  <si>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</si>
  <si>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</si>
  <si>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</si>
  <si>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</si>
  <si>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</si>
  <si>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</si>
  <si>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</si>
  <si>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</si>
  <si>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</si>
  <si>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</si>
  <si>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</si>
  <si>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</si>
  <si>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</si>
  <si>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</si>
  <si>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</si>
  <si>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</si>
  <si>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</si>
  <si>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</si>
  <si>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</si>
  <si>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</si>
  <si>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</si>
  <si>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</si>
  <si>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</si>
  <si>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</si>
  <si>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</si>
  <si>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</si>
  <si>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</si>
  <si>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</si>
  <si>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</si>
  <si>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</si>
  <si>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</si>
  <si>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</si>
  <si>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</si>
  <si>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</si>
  <si>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</si>
  <si>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</si>
  <si>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</si>
  <si>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</si>
  <si>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</si>
  <si>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</si>
  <si>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</si>
  <si>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</si>
  <si>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</si>
  <si>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</si>
  <si>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</si>
  <si>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</si>
  <si>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</si>
  <si>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</si>
  <si>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</si>
  <si>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</si>
  <si>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</si>
  <si>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</si>
  <si>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</si>
  <si>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</si>
  <si>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</si>
  <si>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</si>
  <si>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</si>
  <si>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</si>
  <si>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</si>
  <si>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</si>
  <si>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</si>
  <si>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</si>
  <si>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</si>
  <si>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</si>
  <si>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</si>
  <si>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</si>
  <si>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</si>
  <si>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</si>
  <si>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</si>
  <si>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</si>
  <si>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</si>
  <si>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</si>
  <si>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</si>
  <si>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</si>
  <si>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</si>
  <si>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</si>
  <si>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</si>
  <si>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</si>
  <si>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</si>
  <si>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</si>
  <si>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</si>
  <si>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</si>
  <si>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</si>
  <si>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</si>
  <si>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</si>
  <si>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</si>
  <si>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</si>
  <si>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</si>
  <si>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</si>
  <si>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</si>
  <si>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</si>
  <si>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</si>
  <si>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</si>
  <si>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</si>
  <si>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</si>
  <si>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</si>
  <si>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</si>
  <si>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</si>
  <si>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</si>
  <si>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</si>
  <si>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</si>
  <si>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</si>
  <si>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</si>
  <si>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</si>
  <si>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</si>
  <si>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</si>
  <si>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</si>
  <si>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</si>
  <si>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</si>
  <si>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</si>
  <si>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</si>
  <si>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</si>
  <si>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</si>
  <si>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</si>
  <si>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</si>
  <si>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</si>
  <si>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</si>
  <si>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</si>
  <si>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</si>
  <si>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</si>
  <si>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</si>
  <si>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</si>
  <si>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</si>
  <si>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</si>
  <si>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</si>
  <si>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</si>
  <si>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</si>
  <si>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</si>
  <si>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</si>
  <si>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</si>
  <si>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</si>
  <si>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</si>
  <si>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</si>
  <si>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</si>
  <si>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</si>
  <si>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</si>
  <si>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</si>
  <si>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</si>
  <si>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</si>
  <si>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</si>
  <si>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</si>
  <si>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</si>
  <si>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</si>
  <si>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</si>
  <si>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</si>
  <si>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</si>
  <si>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</si>
  <si>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</si>
  <si>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</si>
  <si>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</si>
  <si>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</si>
  <si>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</si>
  <si>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</si>
  <si>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</si>
  <si>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</si>
  <si>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</si>
  <si>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</si>
  <si>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</si>
  <si>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</si>
  <si>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</si>
  <si>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</si>
  <si>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</si>
  <si>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</si>
  <si>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</si>
  <si>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</si>
  <si>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</si>
  <si>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</si>
  <si>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</si>
  <si>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</si>
  <si>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</si>
  <si>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</si>
  <si>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</si>
  <si>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</si>
  <si>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</si>
  <si>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</si>
  <si>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</si>
  <si>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</si>
  <si>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</si>
  <si>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</si>
  <si>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</si>
  <si>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</si>
  <si>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</si>
  <si>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</si>
  <si>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</si>
  <si>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</si>
  <si>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</si>
  <si>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</si>
  <si>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</si>
  <si>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</si>
  <si>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</si>
  <si>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</si>
  <si>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</si>
  <si>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</si>
  <si>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</si>
  <si>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</si>
  <si>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</si>
  <si>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</si>
  <si>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</si>
  <si>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</si>
  <si>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</si>
  <si>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</si>
  <si>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</si>
  <si>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</si>
  <si>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</si>
  <si>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</si>
  <si>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</si>
  <si>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</si>
  <si>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</si>
  <si>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</si>
  <si>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</si>
  <si>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</si>
  <si>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</si>
  <si>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</si>
  <si>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</si>
  <si>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</si>
  <si>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</si>
  <si>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</si>
  <si>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</si>
  <si>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</si>
  <si>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</si>
  <si>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</si>
  <si>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</si>
  <si>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</si>
  <si>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</si>
  <si>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</si>
  <si>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</si>
  <si>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</si>
  <si>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</si>
  <si>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</si>
  <si>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</si>
  <si>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</si>
  <si>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</si>
  <si>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</si>
  <si>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</si>
  <si>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</si>
  <si>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</si>
  <si>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</si>
  <si>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</si>
  <si>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</si>
  <si>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</si>
  <si>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</si>
  <si>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</si>
  <si>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</si>
  <si>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</si>
  <si>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</si>
  <si>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</si>
  <si>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</si>
  <si>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</si>
  <si>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</si>
  <si>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</si>
  <si>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</si>
  <si>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</si>
  <si>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</si>
  <si>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</si>
  <si>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</si>
  <si>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</si>
  <si>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</si>
  <si>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</si>
  <si>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</si>
  <si>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</si>
  <si>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</si>
  <si>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</si>
  <si>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</si>
  <si>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</si>
  <si>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</si>
  <si>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</si>
  <si>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</si>
  <si>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</si>
  <si>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</si>
  <si>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</si>
  <si>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</si>
  <si>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</si>
  <si>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</si>
  <si>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</si>
  <si>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</si>
  <si>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</si>
  <si>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</si>
  <si>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</si>
  <si>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</si>
  <si>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</si>
  <si>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</si>
  <si>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</si>
  <si>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</si>
  <si>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</si>
  <si>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</si>
  <si>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</si>
  <si>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</si>
  <si>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</si>
  <si>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</si>
  <si>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</si>
  <si>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</si>
  <si>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</si>
  <si>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</si>
  <si>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</si>
  <si>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</si>
  <si>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</si>
  <si>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</si>
  <si>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</si>
  <si>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</si>
  <si>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</si>
  <si>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</si>
  <si>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</si>
  <si>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</si>
  <si>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</si>
  <si>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</si>
  <si>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</si>
  <si>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</si>
  <si>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</si>
  <si>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</si>
  <si>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</si>
  <si>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</si>
  <si>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</si>
  <si>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</si>
  <si>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</si>
  <si>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</si>
  <si>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</si>
  <si>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</si>
  <si>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</si>
  <si>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</si>
  <si>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</si>
  <si>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</si>
  <si>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</si>
  <si>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</si>
  <si>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</si>
  <si>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</si>
  <si>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</si>
  <si>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</si>
  <si>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</si>
  <si>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</si>
  <si>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</si>
  <si>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</si>
  <si>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</si>
  <si>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</si>
  <si>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</si>
  <si>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</si>
  <si>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</si>
  <si>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</si>
  <si>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</si>
  <si>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</si>
  <si>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</si>
  <si>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</si>
  <si>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</si>
  <si>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</si>
  <si>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</si>
  <si>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</si>
  <si>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</si>
  <si>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</si>
  <si>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</si>
  <si>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</si>
  <si>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</si>
  <si>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</si>
  <si>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</si>
  <si>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</si>
  <si>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</si>
  <si>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</si>
  <si>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</si>
  <si>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</si>
  <si>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</si>
  <si>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</si>
  <si>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</si>
  <si>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</si>
  <si>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</si>
  <si>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</si>
  <si>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</si>
  <si>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</si>
  <si>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</si>
  <si>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</si>
  <si>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</si>
  <si>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</si>
  <si>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</si>
  <si>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</si>
  <si>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</si>
  <si>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</si>
  <si>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</si>
  <si>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</si>
  <si>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</si>
  <si>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</si>
  <si>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</si>
  <si>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</si>
  <si>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</si>
  <si>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</si>
  <si>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</si>
  <si>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</si>
  <si>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</si>
  <si>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</si>
  <si>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</si>
  <si>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</si>
  <si>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</si>
  <si>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</si>
  <si>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</si>
  <si>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</si>
  <si>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</si>
  <si>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</si>
  <si>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</si>
  <si>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</si>
  <si>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</si>
  <si>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</si>
  <si>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</si>
  <si>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</si>
  <si>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</si>
  <si>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</si>
  <si>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</si>
  <si>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</si>
  <si>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</si>
  <si>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</si>
  <si>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</si>
  <si>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</si>
  <si>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</si>
  <si>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</si>
  <si>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</si>
  <si>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</si>
  <si>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</si>
  <si>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</si>
  <si>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</si>
  <si>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</si>
  <si>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</si>
  <si>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</si>
  <si>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</si>
  <si>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</si>
  <si>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</si>
  <si>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</si>
  <si>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</si>
  <si>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</si>
  <si>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</si>
  <si>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</si>
  <si>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</si>
  <si>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</si>
  <si>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</si>
  <si>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</si>
  <si>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</si>
  <si>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</si>
  <si>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</si>
  <si>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</si>
  <si>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</si>
  <si>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</si>
  <si>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</si>
  <si>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</si>
  <si>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</si>
  <si>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</si>
  <si>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</si>
  <si>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</si>
  <si>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</si>
  <si>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</si>
  <si>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</si>
  <si>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</si>
  <si>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</si>
  <si>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</si>
  <si>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</si>
  <si>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</si>
  <si>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</si>
  <si>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</si>
  <si>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</si>
  <si>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</si>
  <si>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</si>
  <si>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</si>
  <si>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</si>
  <si>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</si>
  <si>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</si>
  <si>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</si>
  <si>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</si>
  <si>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</si>
  <si>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</si>
  <si>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</si>
  <si>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</si>
  <si>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</si>
  <si>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</si>
  <si>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</si>
  <si>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</si>
  <si>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</si>
  <si>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</si>
  <si>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</si>
  <si>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</si>
  <si>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</si>
  <si>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</si>
  <si>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</si>
  <si>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</si>
  <si>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</si>
  <si>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</si>
  <si>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</si>
  <si>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</si>
  <si>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</si>
  <si>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</si>
  <si>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</si>
  <si>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</si>
  <si>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</si>
  <si>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</si>
  <si>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</si>
  <si>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</si>
  <si>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</si>
  <si>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</si>
  <si>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</si>
  <si>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</si>
  <si>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</si>
  <si>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</si>
  <si>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</si>
  <si>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</si>
  <si>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</si>
  <si>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</si>
  <si>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</si>
  <si>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</si>
  <si>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</si>
  <si>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</si>
  <si>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</si>
  <si>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</si>
  <si>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</si>
  <si>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</si>
  <si>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</si>
  <si>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</si>
  <si>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</si>
  <si>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</si>
  <si>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</si>
  <si>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</si>
  <si>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</si>
  <si>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</si>
  <si>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</si>
  <si>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</si>
  <si>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</si>
  <si>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</si>
  <si>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</si>
  <si>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</si>
  <si>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</si>
  <si>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</si>
  <si>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</si>
  <si>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</si>
  <si>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</si>
  <si>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</si>
  <si>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</si>
  <si>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</si>
  <si>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</si>
  <si>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</si>
  <si>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</si>
  <si>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</si>
  <si>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</si>
  <si>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</si>
  <si>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</si>
  <si>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</si>
  <si>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</si>
  <si>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</si>
  <si>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</si>
  <si>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</si>
  <si>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</si>
  <si>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</si>
  <si>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</si>
  <si>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</si>
  <si>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</si>
  <si>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</si>
  <si>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</si>
  <si>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</si>
  <si>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</si>
  <si>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</si>
  <si>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</si>
  <si>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</si>
  <si>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</si>
  <si>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</si>
  <si>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</si>
  <si>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</si>
  <si>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</si>
  <si>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</si>
  <si>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</si>
  <si>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</si>
  <si>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</si>
  <si>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</si>
  <si>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</si>
  <si>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</si>
  <si>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</si>
  <si>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</si>
  <si>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</si>
  <si>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</si>
  <si>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</si>
  <si>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</si>
  <si>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</si>
  <si>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</si>
  <si>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</si>
  <si>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</si>
  <si>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</si>
  <si>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</si>
  <si>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</si>
  <si>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</si>
  <si>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</si>
  <si>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</si>
  <si>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</si>
  <si>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</si>
  <si>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</si>
  <si>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</si>
  <si>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</si>
  <si>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</si>
  <si>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</si>
  <si>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</si>
  <si>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</si>
  <si>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</si>
  <si>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</si>
  <si>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</si>
  <si>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</si>
  <si>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</si>
  <si>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</si>
  <si>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</si>
  <si>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</si>
  <si>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</si>
  <si>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</si>
  <si>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</si>
  <si>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</si>
  <si>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</si>
  <si>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</si>
  <si>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</si>
  <si>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</si>
  <si>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</si>
  <si>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</si>
  <si>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</si>
  <si>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</si>
  <si>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</si>
  <si>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</si>
  <si>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</si>
  <si>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</si>
  <si>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</si>
  <si>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</si>
  <si>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</si>
  <si>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</si>
  <si>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</si>
  <si>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</si>
  <si>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</si>
  <si>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</si>
  <si>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</si>
  <si>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</si>
  <si>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</si>
  <si>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</si>
  <si>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</si>
  <si>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</si>
  <si>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</si>
  <si>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</si>
  <si>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</si>
  <si>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</si>
  <si>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</si>
  <si>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</si>
  <si>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</si>
  <si>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</si>
  <si>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</si>
  <si>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</si>
  <si>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</si>
  <si>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</si>
  <si>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</si>
  <si>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</si>
  <si>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</si>
  <si>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</si>
  <si>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</si>
  <si>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</si>
  <si>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</si>
  <si>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</si>
  <si>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</si>
  <si>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</si>
  <si>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</si>
  <si>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</si>
  <si>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</si>
  <si>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</si>
  <si>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</si>
  <si>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</si>
  <si>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</si>
  <si>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</si>
  <si>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</si>
  <si>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</si>
  <si>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</si>
  <si>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</si>
  <si>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</si>
  <si>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</si>
  <si>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</si>
  <si>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</si>
  <si>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</si>
  <si>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</si>
  <si>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</si>
  <si>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</si>
  <si>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</si>
  <si>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</si>
  <si>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</si>
  <si>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</si>
  <si>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</si>
  <si>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</si>
  <si>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</si>
  <si>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</si>
  <si>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</si>
  <si>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</si>
  <si>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</si>
  <si>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</si>
  <si>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</si>
  <si>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</si>
  <si>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</si>
  <si>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</si>
  <si>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</si>
  <si>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</si>
  <si>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</si>
  <si>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</si>
  <si>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</si>
  <si>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</si>
  <si>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</si>
  <si>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</si>
  <si>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</si>
  <si>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</si>
  <si>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</si>
  <si>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</si>
  <si>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</si>
  <si>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</si>
  <si>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</si>
  <si>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</si>
  <si>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</si>
  <si>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</si>
  <si>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</si>
  <si>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</si>
  <si>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</si>
  <si>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</si>
  <si>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</si>
  <si>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</si>
  <si>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</si>
  <si>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</si>
  <si>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</si>
  <si>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</si>
  <si>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</si>
  <si>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</si>
  <si>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</si>
  <si>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</si>
  <si>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</si>
  <si>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</si>
  <si>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</si>
  <si>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</si>
  <si>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</si>
  <si>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</si>
  <si>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</si>
  <si>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</si>
  <si>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</si>
  <si>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</si>
  <si>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</si>
  <si>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</si>
  <si>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</si>
  <si>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</si>
  <si>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</si>
  <si>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</si>
  <si>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</si>
  <si>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</si>
  <si>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</si>
  <si>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</si>
  <si>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</si>
  <si>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</si>
  <si>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</si>
  <si>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</si>
  <si>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</si>
  <si>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</si>
  <si>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</si>
  <si>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</si>
  <si>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</si>
  <si>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</si>
  <si>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</si>
  <si>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</si>
  <si>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</si>
  <si>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</si>
  <si>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</si>
  <si>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</si>
  <si>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</si>
  <si>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</si>
  <si>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</si>
  <si>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</si>
  <si>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</si>
  <si>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</si>
  <si>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</si>
  <si>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</si>
  <si>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</si>
  <si>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</si>
  <si>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</si>
  <si>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</si>
  <si>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</si>
  <si>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</si>
  <si>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</si>
  <si>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</si>
  <si>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</si>
  <si>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</si>
  <si>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</si>
  <si>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</si>
  <si>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</si>
  <si>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</si>
  <si>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</si>
  <si>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</si>
  <si>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</si>
  <si>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</si>
  <si>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</si>
  <si>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</si>
  <si>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</si>
  <si>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</si>
  <si>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</si>
  <si>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</si>
  <si>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</si>
  <si>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</si>
  <si>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</si>
  <si>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</si>
  <si>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</si>
  <si>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</si>
  <si>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</si>
  <si>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</si>
  <si>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</si>
  <si>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</si>
  <si>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</si>
  <si>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</si>
  <si>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</si>
  <si>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</si>
  <si>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</si>
  <si>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</si>
  <si>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</si>
  <si>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</si>
  <si>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</si>
  <si>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</si>
  <si>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</si>
  <si>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</si>
  <si>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</si>
  <si>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</si>
  <si>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</si>
  <si>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</si>
  <si>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</si>
  <si>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</si>
  <si>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</si>
  <si>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</si>
  <si>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</si>
  <si>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</si>
  <si>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</si>
  <si>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</si>
  <si>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</si>
  <si>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</si>
  <si>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</si>
  <si>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</si>
  <si>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</si>
  <si>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</si>
  <si>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</si>
  <si>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</si>
  <si>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</si>
  <si>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</si>
  <si>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</si>
  <si>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</si>
  <si>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</si>
  <si>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</si>
  <si>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</si>
  <si>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</si>
  <si>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</si>
  <si>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</si>
  <si>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</si>
  <si>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</si>
  <si>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</si>
  <si>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</si>
  <si>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</si>
  <si>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</si>
  <si>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</si>
  <si>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</si>
  <si>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</si>
  <si>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</si>
  <si>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</si>
  <si>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</si>
  <si>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</si>
  <si>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</si>
  <si>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</si>
  <si>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</si>
  <si>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</si>
  <si>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</si>
  <si>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</si>
  <si>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</si>
  <si>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</si>
  <si>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</si>
  <si>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</si>
  <si>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</si>
  <si>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</si>
  <si>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</si>
  <si>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</si>
  <si>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</si>
  <si>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</si>
  <si>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</si>
  <si>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</si>
  <si>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</si>
  <si>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</si>
  <si>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</si>
  <si>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</si>
  <si>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</si>
  <si>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</si>
  <si>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</si>
  <si>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</si>
  <si>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</si>
  <si>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</si>
  <si>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</si>
  <si>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</si>
  <si>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</si>
  <si>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</si>
  <si>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</si>
  <si>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</si>
  <si>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</si>
  <si>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</si>
  <si>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</si>
  <si>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</si>
  <si>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</si>
  <si>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</si>
  <si>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</si>
  <si>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</si>
  <si>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</si>
  <si>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</si>
  <si>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</si>
  <si>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</si>
  <si>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</si>
  <si>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</si>
  <si>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</si>
  <si>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</si>
  <si>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</si>
  <si>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</si>
  <si>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</si>
  <si>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</si>
  <si>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</si>
  <si>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</si>
  <si>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</si>
  <si>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</si>
  <si>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</si>
  <si>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</si>
  <si>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</si>
  <si>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</si>
  <si>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</si>
  <si>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</si>
  <si>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</si>
  <si>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</si>
  <si>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</si>
  <si>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</si>
  <si>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</si>
  <si>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</si>
  <si>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</si>
  <si>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</si>
  <si>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</si>
  <si>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</si>
  <si>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</si>
  <si>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</si>
  <si>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</si>
  <si>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</si>
  <si>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</si>
  <si>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</si>
  <si>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</si>
  <si>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</si>
  <si>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</si>
  <si>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</si>
  <si>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</si>
  <si>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</si>
  <si>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</si>
  <si>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</si>
  <si>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</si>
  <si>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</si>
  <si>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</si>
  <si>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</si>
  <si>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</si>
  <si>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</si>
  <si>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</si>
  <si>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</si>
  <si>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</si>
  <si>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</si>
  <si>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</si>
  <si>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</si>
  <si>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</si>
  <si>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</si>
  <si>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</si>
  <si>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</si>
  <si>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</si>
  <si>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</si>
  <si>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</si>
  <si>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</si>
  <si>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</si>
  <si>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</si>
  <si>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</si>
  <si>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</si>
  <si>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</si>
  <si>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</si>
  <si>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</si>
  <si>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</si>
  <si>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</si>
  <si>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</si>
  <si>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</si>
  <si>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</si>
  <si>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</si>
  <si>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</si>
  <si>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</si>
  <si>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</si>
  <si>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</si>
  <si>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</si>
  <si>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</si>
  <si>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</si>
  <si>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</si>
  <si>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</si>
  <si>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</si>
  <si>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</si>
  <si>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</si>
  <si>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</si>
  <si>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</si>
  <si>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</si>
  <si>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</si>
  <si>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</si>
  <si>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</si>
  <si>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</si>
  <si>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</si>
  <si>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</si>
  <si>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</si>
  <si>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</si>
  <si>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</si>
  <si>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</si>
  <si>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</si>
  <si>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</si>
  <si>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</si>
  <si>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</si>
  <si>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</si>
  <si>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</si>
  <si>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</si>
  <si>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</si>
  <si>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</si>
  <si>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</si>
  <si>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</si>
  <si>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</si>
  <si>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</si>
  <si>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</si>
  <si>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</si>
  <si>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</si>
  <si>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</si>
  <si>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</si>
  <si>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</si>
  <si>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</si>
  <si>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</si>
  <si>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</si>
  <si>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</si>
  <si>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</si>
  <si>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</si>
  <si>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</si>
  <si>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</si>
  <si>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</si>
  <si>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</si>
  <si>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</si>
  <si>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</si>
  <si>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</si>
  <si>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</si>
  <si>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</si>
  <si>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</si>
  <si>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</si>
  <si>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</si>
  <si>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</si>
  <si>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</si>
  <si>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</si>
  <si>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</si>
  <si>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</si>
  <si>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</si>
  <si>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</si>
  <si>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</si>
  <si>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</si>
  <si>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</si>
  <si>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</si>
  <si>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</si>
  <si>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</si>
  <si>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</si>
  <si>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</si>
  <si>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</si>
  <si>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</si>
  <si>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</si>
  <si>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</si>
  <si>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</si>
  <si>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</si>
  <si>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</si>
  <si>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</si>
  <si>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</si>
  <si>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</si>
  <si>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</si>
  <si>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</si>
  <si>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</si>
  <si>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</si>
  <si>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</si>
  <si>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</si>
  <si>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</si>
  <si>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</si>
  <si>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</si>
  <si>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</si>
  <si>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</si>
  <si>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</si>
  <si>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</si>
  <si>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</si>
  <si>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</si>
  <si>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</si>
  <si>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</si>
  <si>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</si>
  <si>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</si>
  <si>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</si>
  <si>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</si>
  <si>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</si>
  <si>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</si>
  <si>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</si>
  <si>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</si>
  <si>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</si>
  <si>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</si>
  <si>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</si>
  <si>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</si>
  <si>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</si>
  <si>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</si>
  <si>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</si>
  <si>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</si>
  <si>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</si>
  <si>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</si>
  <si>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</si>
  <si>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</si>
  <si>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</si>
  <si>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</si>
  <si>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</si>
  <si>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</si>
  <si>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</si>
  <si>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</si>
  <si>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</si>
  <si>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</si>
  <si>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</si>
  <si>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</si>
  <si>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</si>
  <si>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</si>
  <si>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</si>
  <si>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</si>
  <si>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</si>
  <si>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</si>
  <si>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</si>
  <si>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</si>
  <si>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</si>
  <si>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</si>
  <si>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</si>
  <si>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</si>
  <si>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</si>
  <si>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</si>
  <si>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</si>
  <si>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</si>
  <si>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</si>
  <si>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</si>
  <si>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</si>
  <si>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</si>
  <si>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</si>
  <si>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</si>
  <si>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</si>
  <si>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</si>
  <si>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</si>
  <si>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</si>
  <si>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</si>
  <si>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</si>
  <si>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</si>
  <si>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</si>
  <si>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</si>
  <si>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</si>
  <si>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</si>
  <si>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</si>
  <si>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</si>
  <si>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</si>
  <si>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</si>
  <si>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</si>
  <si>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</si>
  <si>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</si>
  <si>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</si>
  <si>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</si>
  <si>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</si>
  <si>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</si>
  <si>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</si>
  <si>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</si>
  <si>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</si>
  <si>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</si>
  <si>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</si>
  <si>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</si>
  <si>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</si>
  <si>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</si>
  <si>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</si>
  <si>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</si>
  <si>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</si>
  <si>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</si>
  <si>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</si>
  <si>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</si>
  <si>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</si>
  <si>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</si>
  <si>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</si>
  <si>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</si>
  <si>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</si>
  <si>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</si>
  <si>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</si>
  <si>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</si>
  <si>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</si>
  <si>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</si>
  <si>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</si>
  <si>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</si>
  <si>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</si>
  <si>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</si>
  <si>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</si>
  <si>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</si>
  <si>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</si>
  <si>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</si>
  <si>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</si>
  <si>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</si>
  <si>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</si>
  <si>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</si>
  <si>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</si>
  <si>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</si>
  <si>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</si>
  <si>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</si>
  <si>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</si>
  <si>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</si>
  <si>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</si>
  <si>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</si>
  <si>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</si>
  <si>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</si>
  <si>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</si>
  <si>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</si>
  <si>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</si>
  <si>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</si>
  <si>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</si>
  <si>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</si>
  <si>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</si>
  <si>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</si>
  <si>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</si>
  <si>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</si>
  <si>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</si>
  <si>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</si>
  <si>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</si>
  <si>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</si>
  <si>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</si>
  <si>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</si>
  <si>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</si>
  <si>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</si>
  <si>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</si>
  <si>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</si>
  <si>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</si>
  <si>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</si>
  <si>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</si>
  <si>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</si>
  <si>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</si>
  <si>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</si>
  <si>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</si>
  <si>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</si>
  <si>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</si>
  <si>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</si>
  <si>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</si>
  <si>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</si>
  <si>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</si>
  <si>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</si>
  <si>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</si>
  <si>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</si>
  <si>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</si>
  <si>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</si>
  <si>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</si>
  <si>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</si>
  <si>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</si>
  <si>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</si>
  <si>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</si>
  <si>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</si>
  <si>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</si>
  <si>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</si>
  <si>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</si>
  <si>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</si>
  <si>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</si>
  <si>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</si>
  <si>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</si>
  <si>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</si>
  <si>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</si>
  <si>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</si>
  <si>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</si>
  <si>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</si>
  <si>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</si>
  <si>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</si>
  <si>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</si>
  <si>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</si>
  <si>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</si>
  <si>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</si>
  <si>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</si>
  <si>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</si>
  <si>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</si>
  <si>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</si>
  <si>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</si>
  <si>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</si>
  <si>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</si>
  <si>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</si>
  <si>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</si>
  <si>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</si>
  <si>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</si>
  <si>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</si>
  <si>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</si>
  <si>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</si>
  <si>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</si>
  <si>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</si>
  <si>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</si>
  <si>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</si>
  <si>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</si>
  <si>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</si>
  <si>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</si>
  <si>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</si>
  <si>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</si>
  <si>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</si>
  <si>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</si>
  <si>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</si>
  <si>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</si>
  <si>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</si>
  <si>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</si>
  <si>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</si>
  <si>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</si>
  <si>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</si>
  <si>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</si>
  <si>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</si>
  <si>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</si>
  <si>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</si>
  <si>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</si>
  <si>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</si>
  <si>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</si>
  <si>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</si>
  <si>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</si>
  <si>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</si>
  <si>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</si>
  <si>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</si>
  <si>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</si>
  <si>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</si>
  <si>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</si>
  <si>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</si>
  <si>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</si>
  <si>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</si>
  <si>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</si>
  <si>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</si>
  <si>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</si>
  <si>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</si>
  <si>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</si>
  <si>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</si>
  <si>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</si>
  <si>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</si>
  <si>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</si>
  <si>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</si>
  <si>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</si>
  <si>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</si>
  <si>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</si>
  <si>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</si>
  <si>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</si>
  <si>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</si>
  <si>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</si>
  <si>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</si>
  <si>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</si>
  <si>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</si>
  <si>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</si>
  <si>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</si>
  <si>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</si>
  <si>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</si>
  <si>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</si>
  <si>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</si>
  <si>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</si>
  <si>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</si>
  <si>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</si>
  <si>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</si>
  <si>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</si>
  <si>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</si>
  <si>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</si>
  <si>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</si>
  <si>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</si>
  <si>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</si>
  <si>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</si>
  <si>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</si>
  <si>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</si>
  <si>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</si>
  <si>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</si>
  <si>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</si>
  <si>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</si>
  <si>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</si>
  <si>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</si>
  <si>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</si>
  <si>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</si>
  <si>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</si>
  <si>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</si>
  <si>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</si>
  <si>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</si>
  <si>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</si>
  <si>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</si>
  <si>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</si>
  <si>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</si>
  <si>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</si>
  <si>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</si>
  <si>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</si>
  <si>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</si>
  <si>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</si>
  <si>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</si>
  <si>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</si>
  <si>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</si>
  <si>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</si>
  <si>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</si>
  <si>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</si>
  <si>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</si>
  <si>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</si>
  <si>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</si>
  <si>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</si>
  <si>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</si>
  <si>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</si>
  <si>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</si>
  <si>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</si>
  <si>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</si>
  <si>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</si>
  <si>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</si>
  <si>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</si>
  <si>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</si>
  <si>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</si>
  <si>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</si>
  <si>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</si>
  <si>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</si>
  <si>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</si>
  <si>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</si>
  <si>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</si>
  <si>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</si>
  <si>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</si>
  <si>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</si>
  <si>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</si>
  <si>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</si>
  <si>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</si>
  <si>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</si>
  <si>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</si>
  <si>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</si>
  <si>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</si>
  <si>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</si>
  <si>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</si>
  <si>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</si>
  <si>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</si>
  <si>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</si>
  <si>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</si>
  <si>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</si>
  <si>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</si>
  <si>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</si>
  <si>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</si>
  <si>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</si>
  <si>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</si>
  <si>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</si>
  <si>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</si>
  <si>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</si>
  <si>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</si>
  <si>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</si>
  <si>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</si>
  <si>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</si>
  <si>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</si>
  <si>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</si>
  <si>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</si>
  <si>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</si>
  <si>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</si>
  <si>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</si>
  <si>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</si>
  <si>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</si>
  <si>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</si>
  <si>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</si>
  <si>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</si>
  <si>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</si>
  <si>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</si>
  <si>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</si>
  <si>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</si>
  <si>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</si>
  <si>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</si>
  <si>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</si>
  <si>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</si>
  <si>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</si>
  <si>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</si>
  <si>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</si>
  <si>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</si>
  <si>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</si>
  <si>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</si>
  <si>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</si>
  <si>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</si>
  <si>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</si>
  <si>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</si>
  <si>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</si>
  <si>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</si>
  <si>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</si>
  <si>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</si>
  <si>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</si>
  <si>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</si>
  <si>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</si>
  <si>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</si>
  <si>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</si>
  <si>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</si>
  <si>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</si>
  <si>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</si>
  <si>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</si>
  <si>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</si>
  <si>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</si>
  <si>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</si>
  <si>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</si>
  <si>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</si>
  <si>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</si>
  <si>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</si>
  <si>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</si>
  <si>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</si>
  <si>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</si>
  <si>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</si>
  <si>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</si>
  <si>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</si>
  <si>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</si>
  <si>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</si>
  <si>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</si>
  <si>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</si>
  <si>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</si>
  <si>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</si>
  <si>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</si>
  <si>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</si>
  <si>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</si>
  <si>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</si>
  <si>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</si>
  <si>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</si>
  <si>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</si>
  <si>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</si>
  <si>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</si>
  <si>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</si>
  <si>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</si>
  <si>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</si>
  <si>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</si>
  <si>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</si>
  <si>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</si>
  <si>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</si>
  <si>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</si>
  <si>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</si>
  <si>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</si>
  <si>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</si>
  <si>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</si>
  <si>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</si>
  <si>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</si>
  <si>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</si>
  <si>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</si>
  <si>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</si>
  <si>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</si>
  <si>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</si>
  <si>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</si>
  <si>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</si>
  <si>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</si>
  <si>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</si>
  <si>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</si>
  <si>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</si>
  <si>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</si>
  <si>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</si>
  <si>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</si>
  <si>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</si>
  <si>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</si>
  <si>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</si>
  <si>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</si>
  <si>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</si>
  <si>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</si>
  <si>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</si>
  <si>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</si>
  <si>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</si>
  <si>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</si>
  <si>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</si>
  <si>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</si>
  <si>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</si>
  <si>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</si>
  <si>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</si>
  <si>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</si>
  <si>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</si>
  <si>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</si>
  <si>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</si>
  <si>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</si>
  <si>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</si>
  <si>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</si>
  <si>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</si>
  <si>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</si>
  <si>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</si>
  <si>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</si>
  <si>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</si>
  <si>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</si>
  <si>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</si>
  <si>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</si>
  <si>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</si>
  <si>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</si>
  <si>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</si>
  <si>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</si>
  <si>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</si>
  <si>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</si>
  <si>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</si>
  <si>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</si>
  <si>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</si>
  <si>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</si>
  <si>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</si>
  <si>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</si>
  <si>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</si>
  <si>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</si>
  <si>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</si>
  <si>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</si>
  <si>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</si>
  <si>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</si>
  <si>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</si>
  <si>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</si>
  <si>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</si>
  <si>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</si>
  <si>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</si>
  <si>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</si>
  <si>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</si>
  <si>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</si>
  <si>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</si>
  <si>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</si>
  <si>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</si>
  <si>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</si>
  <si>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</si>
  <si>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</si>
  <si>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</si>
  <si>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</si>
  <si>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</si>
  <si>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</si>
  <si>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</si>
  <si>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</si>
  <si>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</si>
  <si>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</si>
  <si>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</si>
  <si>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</si>
  <si>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</si>
  <si>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</si>
  <si>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</si>
  <si>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</si>
  <si>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</si>
  <si>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</si>
  <si>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</si>
  <si>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</si>
  <si>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</si>
  <si>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</si>
  <si>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</si>
  <si>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</si>
  <si>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</si>
  <si>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</si>
  <si>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</si>
  <si>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</si>
  <si>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</si>
  <si>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</si>
  <si>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</si>
  <si>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</si>
  <si>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</si>
  <si>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</si>
  <si>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</si>
  <si>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</si>
  <si>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</si>
  <si>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</si>
  <si>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</si>
  <si>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</si>
  <si>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</si>
  <si>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</si>
  <si>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</si>
  <si>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</si>
  <si>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</si>
  <si>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</si>
  <si>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</si>
  <si>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</si>
  <si>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</si>
  <si>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</si>
  <si>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</si>
  <si>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</si>
  <si>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</si>
  <si>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</si>
  <si>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</si>
  <si>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</si>
  <si>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</si>
  <si>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</si>
  <si>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</si>
  <si>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</si>
  <si>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</si>
  <si>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</si>
  <si>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</si>
  <si>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</si>
  <si>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</si>
  <si>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</si>
  <si>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</si>
  <si>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</si>
  <si>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</si>
  <si>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</si>
  <si>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</si>
  <si>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</si>
  <si>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</si>
  <si>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</si>
  <si>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</si>
  <si>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</si>
  <si>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</si>
  <si>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</si>
  <si>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</si>
  <si>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</si>
  <si>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</si>
  <si>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</si>
  <si>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</si>
  <si>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</si>
  <si>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</si>
  <si>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</si>
  <si>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</si>
  <si>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</si>
  <si>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</si>
  <si>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</si>
  <si>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</si>
  <si>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</si>
  <si>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</si>
  <si>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</si>
  <si>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</si>
  <si>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</si>
  <si>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</si>
  <si>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</si>
  <si>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</si>
  <si>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</si>
  <si>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</si>
  <si>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</si>
  <si>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</si>
  <si>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</si>
  <si>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</si>
  <si>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</si>
  <si>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</si>
  <si>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</si>
  <si>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</si>
  <si>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</si>
  <si>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</si>
  <si>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</si>
  <si>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</si>
  <si>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</si>
  <si>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</si>
  <si>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</si>
  <si>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</si>
  <si>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</si>
  <si>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</si>
  <si>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</si>
  <si>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</si>
  <si>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</si>
  <si>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</si>
  <si>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</si>
  <si>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</si>
  <si>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</si>
  <si>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</si>
  <si>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</si>
  <si>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</si>
  <si>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</si>
  <si>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</si>
  <si>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</si>
  <si>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</si>
  <si>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</si>
  <si>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</si>
  <si>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</si>
  <si>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</si>
  <si>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</si>
  <si>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</si>
  <si>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</si>
  <si>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</si>
  <si>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</si>
  <si>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</si>
  <si>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</si>
  <si>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</si>
  <si>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</si>
  <si>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</si>
  <si>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</si>
  <si>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</si>
  <si>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</si>
  <si>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</si>
  <si>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</si>
  <si>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</si>
  <si>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</si>
  <si>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</si>
  <si>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</si>
  <si>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</si>
  <si>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</si>
  <si>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</si>
  <si>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</si>
  <si>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</si>
  <si>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</si>
  <si>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</si>
  <si>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</si>
  <si>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</si>
  <si>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</si>
  <si>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</si>
  <si>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</si>
  <si>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</si>
  <si>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</si>
  <si>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</si>
  <si>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</si>
  <si>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</si>
  <si>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</si>
  <si>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</si>
  <si>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</si>
  <si>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</si>
  <si>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</si>
  <si>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</si>
  <si>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</si>
  <si>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</si>
  <si>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</si>
  <si>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</si>
  <si>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</si>
  <si>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</si>
  <si>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</si>
  <si>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</si>
  <si>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</si>
  <si>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</si>
  <si>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</si>
  <si>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</si>
  <si>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</si>
  <si>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</si>
  <si>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</si>
  <si>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</si>
  <si>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</si>
  <si>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</si>
  <si>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</si>
  <si>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</si>
  <si>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</si>
  <si>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</si>
  <si>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</si>
  <si>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</si>
  <si>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</si>
  <si>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</si>
  <si>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</si>
  <si>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</si>
  <si>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</si>
  <si>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</si>
  <si>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</si>
  <si>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</si>
  <si>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</si>
  <si>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</si>
  <si>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</si>
  <si>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</si>
  <si>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</si>
  <si>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</si>
  <si>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</si>
  <si>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</si>
  <si>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</si>
  <si>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</si>
  <si>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</si>
  <si>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</si>
  <si>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</si>
  <si>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</si>
  <si>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</si>
  <si>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</si>
  <si>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</si>
  <si>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</si>
  <si>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</si>
  <si>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</si>
  <si>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</si>
  <si>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</si>
  <si>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</si>
  <si>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</si>
  <si>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</si>
  <si>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</si>
  <si>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</si>
  <si>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</si>
  <si>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</si>
  <si>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</si>
  <si>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</si>
  <si>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</si>
  <si>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</si>
  <si>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</si>
  <si>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</si>
  <si>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</si>
  <si>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</si>
  <si>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</si>
  <si>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</si>
  <si>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</si>
  <si>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</si>
  <si>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</si>
  <si>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</si>
  <si>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</si>
  <si>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</si>
  <si>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</si>
  <si>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</si>
  <si>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</si>
  <si>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</si>
  <si>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</si>
  <si>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</si>
  <si>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</si>
  <si>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</si>
  <si>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</si>
  <si>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</si>
  <si>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</si>
  <si>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</si>
  <si>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</si>
  <si>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</si>
  <si>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</si>
  <si>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</si>
  <si>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</si>
  <si>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</si>
  <si>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</si>
  <si>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</si>
  <si>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</si>
  <si>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</si>
  <si>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</si>
  <si>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</si>
  <si>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</si>
  <si>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</si>
  <si>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</si>
  <si>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</si>
  <si>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</si>
  <si>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</si>
  <si>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</si>
  <si>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</si>
  <si>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</si>
  <si>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</si>
  <si>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</si>
  <si>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</si>
  <si>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</si>
  <si>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</si>
  <si>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</si>
  <si>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</si>
  <si>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</si>
  <si>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</si>
  <si>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</si>
  <si>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</si>
  <si>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</si>
  <si>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</si>
  <si>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</si>
  <si>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</si>
  <si>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</si>
  <si>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</si>
  <si>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</si>
  <si>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</si>
  <si>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</si>
  <si>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</si>
  <si>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</si>
  <si>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</si>
  <si>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</si>
  <si>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</si>
  <si>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</si>
  <si>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</si>
  <si>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</si>
  <si>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</si>
  <si>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</si>
  <si>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</si>
  <si>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</si>
  <si>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</si>
  <si>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</si>
  <si>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</si>
  <si>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</si>
  <si>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</si>
  <si>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</si>
  <si>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</si>
  <si>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</si>
  <si>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</si>
  <si>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</si>
  <si>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</si>
  <si>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</si>
  <si>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</si>
  <si>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</si>
  <si>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</si>
  <si>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</si>
  <si>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</si>
  <si>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</si>
  <si>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</si>
  <si>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</si>
  <si>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</si>
  <si>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</si>
  <si>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</si>
  <si>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</si>
  <si>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</si>
  <si>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</si>
  <si>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</si>
  <si>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</si>
  <si>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</si>
  <si>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</si>
  <si>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</si>
  <si>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</si>
  <si>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</si>
  <si>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</si>
  <si>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</si>
  <si>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</si>
  <si>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</si>
  <si>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</si>
  <si>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</si>
  <si>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</si>
  <si>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</si>
  <si>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</si>
  <si>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</si>
  <si>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</si>
  <si>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</si>
  <si>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</si>
  <si>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</si>
  <si>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</si>
  <si>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</si>
  <si>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</si>
  <si>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</si>
  <si>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</si>
  <si>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</si>
  <si>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</si>
  <si>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</si>
  <si>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</si>
  <si>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</si>
  <si>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</si>
  <si>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</si>
  <si>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</si>
  <si>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</si>
  <si>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</si>
  <si>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</si>
  <si>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</si>
  <si>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</si>
  <si>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</si>
  <si>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</si>
  <si>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</si>
  <si>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</si>
  <si>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</si>
  <si>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</si>
  <si>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</si>
  <si>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</si>
  <si>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</si>
  <si>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</si>
  <si>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</si>
  <si>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</si>
  <si>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</si>
  <si>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</si>
  <si>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</si>
  <si>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</si>
  <si>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</si>
  <si>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</si>
  <si>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</si>
  <si>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</si>
  <si>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</si>
  <si>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</si>
  <si>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</si>
  <si>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</si>
  <si>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</si>
  <si>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</si>
  <si>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</si>
  <si>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</si>
  <si>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</si>
  <si>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</si>
  <si>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</si>
  <si>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</si>
  <si>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</si>
  <si>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</si>
  <si>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</si>
  <si>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</si>
  <si>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</si>
  <si>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</si>
  <si>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</si>
  <si>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</si>
  <si>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</si>
  <si>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</si>
  <si>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</si>
  <si>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</si>
  <si>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</si>
  <si>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</si>
  <si>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</si>
  <si>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</si>
  <si>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</si>
  <si>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</si>
  <si>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</si>
  <si>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</si>
  <si>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</si>
  <si>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</si>
  <si>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</si>
  <si>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</si>
  <si>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</si>
  <si>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</si>
  <si>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</si>
  <si>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</si>
  <si>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</si>
  <si>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</si>
  <si>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</si>
  <si>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</si>
  <si>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</si>
  <si>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</si>
  <si>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</si>
  <si>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</si>
  <si>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</si>
  <si>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</si>
  <si>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</si>
  <si>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</si>
  <si>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</si>
  <si>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</si>
  <si>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</si>
  <si>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</si>
  <si>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</si>
  <si>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</si>
  <si>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</si>
  <si>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</si>
  <si>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</si>
  <si>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</si>
  <si>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</si>
  <si>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</si>
  <si>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</si>
  <si>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</si>
  <si>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</si>
  <si>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</si>
  <si>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</si>
  <si>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</si>
  <si>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</si>
  <si>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</si>
  <si>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</si>
  <si>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</si>
  <si>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</si>
  <si>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</si>
  <si>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</si>
  <si>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</si>
  <si>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</si>
  <si>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</si>
  <si>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</si>
  <si>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</si>
  <si>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</si>
  <si>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</si>
  <si>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</si>
  <si>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</si>
  <si>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</si>
  <si>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</si>
  <si>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</si>
  <si>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</si>
  <si>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</si>
  <si>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</si>
  <si>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</si>
  <si>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</si>
  <si>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</si>
  <si>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</si>
  <si>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</si>
  <si>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</si>
  <si>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</si>
  <si>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</si>
  <si>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</si>
  <si>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</si>
  <si>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</si>
  <si>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</si>
  <si>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</si>
  <si>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</si>
  <si>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</si>
  <si>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</si>
  <si>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</si>
  <si>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</si>
  <si>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</si>
  <si>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</si>
  <si>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</si>
  <si>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</si>
  <si>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</si>
  <si>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</si>
  <si>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</si>
  <si>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</si>
  <si>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</si>
  <si>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</si>
  <si>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</si>
  <si>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</si>
  <si>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</si>
  <si>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</si>
  <si>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</si>
  <si>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</si>
  <si>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</si>
  <si>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</si>
  <si>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</si>
  <si>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</si>
  <si>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</si>
  <si>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</si>
  <si>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</si>
  <si>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</si>
  <si>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</si>
  <si>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</si>
  <si>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</si>
  <si>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</si>
  <si>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</si>
  <si>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</si>
  <si>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</si>
  <si>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</si>
  <si>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</si>
  <si>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</si>
  <si>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</si>
  <si>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</si>
  <si>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</si>
  <si>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</si>
  <si>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</si>
  <si>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</si>
  <si>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</si>
  <si>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</si>
  <si>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</si>
  <si>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</si>
  <si>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</si>
  <si>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</si>
  <si>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</si>
  <si>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</si>
  <si>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</si>
  <si>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</si>
  <si>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</si>
  <si>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</si>
  <si>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</si>
  <si>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</si>
  <si>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</si>
  <si>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</si>
  <si>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</si>
  <si>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</si>
  <si>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</si>
  <si>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</si>
  <si>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</si>
  <si>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</si>
  <si>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</si>
  <si>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</si>
  <si>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</si>
  <si>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</si>
  <si>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</si>
  <si>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</si>
  <si>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</si>
  <si>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</si>
  <si>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</si>
  <si>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</si>
  <si>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</si>
  <si>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</si>
  <si>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</si>
  <si>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</si>
  <si>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</si>
  <si>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</si>
  <si>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</si>
  <si>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</si>
  <si>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</si>
  <si>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</si>
  <si>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</si>
  <si>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</si>
  <si>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</si>
  <si>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</si>
  <si>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</si>
  <si>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</si>
  <si>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</si>
  <si>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</si>
  <si>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</si>
  <si>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</si>
  <si>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</si>
  <si>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</si>
  <si>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</si>
  <si>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</si>
  <si>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</si>
  <si>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</si>
  <si>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</si>
  <si>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</si>
  <si>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</si>
  <si>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</si>
  <si>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</si>
  <si>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</si>
  <si>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</si>
  <si>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</si>
  <si>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</si>
  <si>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</si>
  <si>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</si>
  <si>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</si>
  <si>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</si>
  <si>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</si>
  <si>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</si>
  <si>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</si>
  <si>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</si>
  <si>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</si>
  <si>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</si>
  <si>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</si>
  <si>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</si>
  <si>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</si>
  <si>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</si>
  <si>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</si>
  <si>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</si>
  <si>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</si>
  <si>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</si>
  <si>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</si>
  <si>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</si>
  <si>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</si>
  <si>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</si>
  <si>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</si>
  <si>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</si>
  <si>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</si>
  <si>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</si>
  <si>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</si>
  <si>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</si>
  <si>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</si>
  <si>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</si>
  <si>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</si>
  <si>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</si>
  <si>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</si>
  <si>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</si>
  <si>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</si>
  <si>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</si>
  <si>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</si>
  <si>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</si>
  <si>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</si>
  <si>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</si>
  <si>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</si>
  <si>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</si>
  <si>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</si>
  <si>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</si>
  <si>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</si>
  <si>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</si>
  <si>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</si>
  <si>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</si>
  <si>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</si>
  <si>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</si>
  <si>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</si>
  <si>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</si>
  <si>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</si>
  <si>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</si>
  <si>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</si>
  <si>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</si>
  <si>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</si>
  <si>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</si>
  <si>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</si>
  <si>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</si>
  <si>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</si>
  <si>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</si>
  <si>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</si>
  <si>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</si>
  <si>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</si>
  <si>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</si>
  <si>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</si>
  <si>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</si>
  <si>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</si>
  <si>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</si>
  <si>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</si>
  <si>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</si>
  <si>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</si>
  <si>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</si>
  <si>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</si>
  <si>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</si>
  <si>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</si>
  <si>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</si>
  <si>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</si>
  <si>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</si>
  <si>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</si>
  <si>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</si>
  <si>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</si>
  <si>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</si>
  <si>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</si>
  <si>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</si>
  <si>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</si>
  <si>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</si>
  <si>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</si>
  <si>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</si>
  <si>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</si>
  <si>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</si>
  <si>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</si>
  <si>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</si>
  <si>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</si>
  <si>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</si>
  <si>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</si>
  <si>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</si>
  <si>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</si>
  <si>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</si>
  <si>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</si>
  <si>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</si>
  <si>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</si>
  <si>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</si>
  <si>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</si>
  <si>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</si>
  <si>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</si>
  <si>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</si>
  <si>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</si>
  <si>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</si>
  <si>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</si>
  <si>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</si>
  <si>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</si>
  <si>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</si>
  <si>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</si>
  <si>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</si>
  <si>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</si>
  <si>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</si>
  <si>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</si>
  <si>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</si>
  <si>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</si>
  <si>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</si>
  <si>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</si>
  <si>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</si>
  <si>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</si>
  <si>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</si>
  <si>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</si>
  <si>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</si>
  <si>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</si>
  <si>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</si>
  <si>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</si>
  <si>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</si>
  <si>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</si>
  <si>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</si>
  <si>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</si>
  <si>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</si>
  <si>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</si>
  <si>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</si>
  <si>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</si>
  <si>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</si>
  <si>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</si>
  <si>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</si>
  <si>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</si>
  <si>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</si>
  <si>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</si>
  <si>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</si>
  <si>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</si>
  <si>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</si>
  <si>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</si>
  <si>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</si>
  <si>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</si>
  <si>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</si>
  <si>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</si>
  <si>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</si>
  <si>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</si>
  <si>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</si>
  <si>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</si>
  <si>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</si>
  <si>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</si>
  <si>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</si>
  <si>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</si>
  <si>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</si>
  <si>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</si>
  <si>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</si>
  <si>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</si>
  <si>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</si>
  <si>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</si>
  <si>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</si>
  <si>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</si>
  <si>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</si>
  <si>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</si>
  <si>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</si>
  <si>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</si>
  <si>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</si>
  <si>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</si>
  <si>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</si>
  <si>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</si>
  <si>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</si>
  <si>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</si>
  <si>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</si>
  <si>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</si>
  <si>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</si>
  <si>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</si>
  <si>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</si>
  <si>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</si>
  <si>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</si>
  <si>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</si>
  <si>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</si>
  <si>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</si>
  <si>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</si>
  <si>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</si>
  <si>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</si>
  <si>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</si>
  <si>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</si>
  <si>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</si>
  <si>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</si>
  <si>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</si>
  <si>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</si>
  <si>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</si>
  <si>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</si>
  <si>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</si>
  <si>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</si>
  <si>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</si>
  <si>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</si>
  <si>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</si>
  <si>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</si>
  <si>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</si>
  <si>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</si>
  <si>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</si>
  <si>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</si>
  <si>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</si>
  <si>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</si>
  <si>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</si>
  <si>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</si>
  <si>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</si>
  <si>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</si>
  <si>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</si>
  <si>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</si>
  <si>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</si>
  <si>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</si>
  <si>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</si>
  <si>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</si>
  <si>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</si>
  <si>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</si>
  <si>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</si>
  <si>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</si>
  <si>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</si>
  <si>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</si>
  <si>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</si>
  <si>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</si>
  <si>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</si>
  <si>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</si>
  <si>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</si>
  <si>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</si>
  <si>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</si>
  <si>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</si>
  <si>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</si>
  <si>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</si>
  <si>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</si>
  <si>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</si>
  <si>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</si>
  <si>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</si>
  <si>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</si>
  <si>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</si>
  <si>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</si>
  <si>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</si>
  <si>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</si>
  <si>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</si>
  <si>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</si>
  <si>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</si>
  <si>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</si>
  <si>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</si>
  <si>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</si>
  <si>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</si>
  <si>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</si>
  <si>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</si>
  <si>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</si>
  <si>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</si>
  <si>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</si>
  <si>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</si>
  <si>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</si>
  <si>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</si>
  <si>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</si>
  <si>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</si>
  <si>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</si>
  <si>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</si>
  <si>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</si>
  <si>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</si>
  <si>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</si>
  <si>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</si>
  <si>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</si>
  <si>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</si>
  <si>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</si>
  <si>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</si>
  <si>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</si>
  <si>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</si>
  <si>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</si>
  <si>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</si>
  <si>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</si>
  <si>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</si>
  <si>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</si>
  <si>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</si>
  <si>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</si>
  <si>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</si>
  <si>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</si>
  <si>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</si>
  <si>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</si>
  <si>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</si>
  <si>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</si>
  <si>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</si>
  <si>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</si>
  <si>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</si>
  <si>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</si>
  <si>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</si>
  <si>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</si>
  <si>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</si>
  <si>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</si>
  <si>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</si>
  <si>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</si>
  <si>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</si>
  <si>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</si>
  <si>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</si>
  <si>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</si>
  <si>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</si>
  <si>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</si>
  <si>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</si>
  <si>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</si>
  <si>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</si>
  <si>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</si>
  <si>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</si>
  <si>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</si>
  <si>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</si>
  <si>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</si>
  <si>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</si>
  <si>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</si>
  <si>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</si>
  <si>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</si>
  <si>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</si>
  <si>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</si>
  <si>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</si>
  <si>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</si>
  <si>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</si>
  <si>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</si>
  <si>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</si>
  <si>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</si>
  <si>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</si>
  <si>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</si>
  <si>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</si>
  <si>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</si>
  <si>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</si>
  <si>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</si>
  <si>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</si>
  <si>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</si>
  <si>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</si>
  <si>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</si>
  <si>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</si>
  <si>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</si>
  <si>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</si>
  <si>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</si>
  <si>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</si>
  <si>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</si>
  <si>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</si>
  <si>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</si>
  <si>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</si>
  <si>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</si>
  <si>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</si>
  <si>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</si>
  <si>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</si>
  <si>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</si>
  <si>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</si>
  <si>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</si>
  <si>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</si>
  <si>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</si>
  <si>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</si>
  <si>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</si>
  <si>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</si>
  <si>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</si>
  <si>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</si>
  <si>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</si>
  <si>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</si>
  <si>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</si>
  <si>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</si>
  <si>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</si>
  <si>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</si>
  <si>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</si>
  <si>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</si>
  <si>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</si>
  <si>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</si>
  <si>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</si>
  <si>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</si>
  <si>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</si>
  <si>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</si>
  <si>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</si>
  <si>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</si>
  <si>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</si>
  <si>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</si>
  <si>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</si>
  <si>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</si>
  <si>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</si>
  <si>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</si>
  <si>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</si>
  <si>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</si>
  <si>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</si>
  <si>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</si>
  <si>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</si>
  <si>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</si>
  <si>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</si>
  <si>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</si>
  <si>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</si>
  <si>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</si>
  <si>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</si>
  <si>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</si>
  <si>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</si>
  <si>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</si>
  <si>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</si>
  <si>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</si>
  <si>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</si>
  <si>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</si>
  <si>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</si>
  <si>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</si>
  <si>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</si>
  <si>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</si>
  <si>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</si>
  <si>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</si>
  <si>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</si>
  <si>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</si>
  <si>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</si>
  <si>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</si>
  <si>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</si>
  <si>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</si>
  <si>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</si>
  <si>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</si>
  <si>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</si>
  <si>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</si>
  <si>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</si>
  <si>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</si>
  <si>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</si>
  <si>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</si>
  <si>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</si>
  <si>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</si>
  <si>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</si>
  <si>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</si>
  <si>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</si>
  <si>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</si>
  <si>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</si>
  <si>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</si>
  <si>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</si>
  <si>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</si>
  <si>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</si>
  <si>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</si>
  <si>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</si>
  <si>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</si>
  <si>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</si>
  <si>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</si>
  <si>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</si>
  <si>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</si>
  <si>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</si>
  <si>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</si>
  <si>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</si>
  <si>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</si>
  <si>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</si>
  <si>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</si>
  <si>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</si>
  <si>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</si>
  <si>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</si>
  <si>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</si>
  <si>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</si>
  <si>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</si>
  <si>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</si>
  <si>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</si>
  <si>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</si>
  <si>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</si>
  <si>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</si>
  <si>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</si>
  <si>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</si>
  <si>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</si>
  <si>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</si>
  <si>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</si>
  <si>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</si>
  <si>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</si>
  <si>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</si>
  <si>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</si>
  <si>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</si>
  <si>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</si>
  <si>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</si>
  <si>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</si>
  <si>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</si>
  <si>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</si>
  <si>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</si>
  <si>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</si>
  <si>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</si>
  <si>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</si>
  <si>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</si>
  <si>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</si>
  <si>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</si>
  <si>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</si>
  <si>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</si>
  <si>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</si>
  <si>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</si>
  <si>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</si>
  <si>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</si>
  <si>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</si>
  <si>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</si>
  <si>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</si>
  <si>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</si>
  <si>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</si>
  <si>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</si>
  <si>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</si>
  <si>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</si>
  <si>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</si>
  <si>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</si>
  <si>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</si>
  <si>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</si>
  <si>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</si>
  <si>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</si>
  <si>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</si>
  <si>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</si>
  <si>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</si>
  <si>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</si>
  <si>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</si>
  <si>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</si>
  <si>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</si>
  <si>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</si>
  <si>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</si>
  <si>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</si>
  <si>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</si>
  <si>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</si>
  <si>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</si>
  <si>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</si>
  <si>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</si>
  <si>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</si>
  <si>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</si>
  <si>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</si>
  <si>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</si>
  <si>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</si>
  <si>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</si>
  <si>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</si>
  <si>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</si>
  <si>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</si>
  <si>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</si>
  <si>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</si>
  <si>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</si>
  <si>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</si>
  <si>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</si>
  <si>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</si>
  <si>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</si>
  <si>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</si>
  <si>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</si>
  <si>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</si>
  <si>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</si>
  <si>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</si>
  <si>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</si>
  <si>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</si>
  <si>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</si>
  <si>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</si>
  <si>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</si>
  <si>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</si>
  <si>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</si>
  <si>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</si>
  <si>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</si>
  <si>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</si>
  <si>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</si>
  <si>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</si>
  <si>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</si>
  <si>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</si>
  <si>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</si>
  <si>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</si>
  <si>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</si>
  <si>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</si>
  <si>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</si>
  <si>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</si>
  <si>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</si>
  <si>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</si>
  <si>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</si>
  <si>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</si>
  <si>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</si>
  <si>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</si>
  <si>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</si>
  <si>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</si>
  <si>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</si>
  <si>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</si>
  <si>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</si>
  <si>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</si>
  <si>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</si>
  <si>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</si>
  <si>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</si>
  <si>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</si>
  <si>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</si>
  <si>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</si>
  <si>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</si>
  <si>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</si>
  <si>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</si>
  <si>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</si>
  <si>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</si>
  <si>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</si>
  <si>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</si>
  <si>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</si>
  <si>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</si>
  <si>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</si>
  <si>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</si>
  <si>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</si>
  <si>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</si>
  <si>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</si>
  <si>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</si>
  <si>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</si>
  <si>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</si>
  <si>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</si>
  <si>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</si>
  <si>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</si>
  <si>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</si>
  <si>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</si>
  <si>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</si>
  <si>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</si>
  <si>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</si>
  <si>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</si>
  <si>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</si>
  <si>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</si>
  <si>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</si>
  <si>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</si>
  <si>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</si>
  <si>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</si>
  <si>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</si>
  <si>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</si>
  <si>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</si>
  <si>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</si>
  <si>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</si>
  <si>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</si>
  <si>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</si>
  <si>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</si>
  <si>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</si>
  <si>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</si>
  <si>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</si>
  <si>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</si>
  <si>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</si>
  <si>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</si>
  <si>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</si>
  <si>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</si>
  <si>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</si>
  <si>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</si>
  <si>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</si>
  <si>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</si>
  <si>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</si>
  <si>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</si>
  <si>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</si>
  <si>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</si>
  <si>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</si>
  <si>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</si>
  <si>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</si>
  <si>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</si>
  <si>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</si>
  <si>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</si>
  <si>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</si>
  <si>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</si>
  <si>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</si>
  <si>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</si>
  <si>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</si>
  <si>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</si>
  <si>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</si>
  <si>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</si>
  <si>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</si>
  <si>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</si>
  <si>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</si>
  <si>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</si>
  <si>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</si>
  <si>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</si>
  <si>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</si>
  <si>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</si>
  <si>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</si>
  <si>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</si>
  <si>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</si>
  <si>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</si>
  <si>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</si>
  <si>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</si>
  <si>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</si>
  <si>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</si>
  <si>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</si>
  <si>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</si>
  <si>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</si>
  <si>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</si>
  <si>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</si>
  <si>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</si>
  <si>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</si>
  <si>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</si>
  <si>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</si>
  <si>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</si>
  <si>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</si>
  <si>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</si>
  <si>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</si>
  <si>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</si>
  <si>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</si>
  <si>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</si>
  <si>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</si>
  <si>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</si>
  <si>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</si>
  <si>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</si>
  <si>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</si>
  <si>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</si>
  <si>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</si>
  <si>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</si>
  <si>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</si>
  <si>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</si>
  <si>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</si>
  <si>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</si>
  <si>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</si>
  <si>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</si>
  <si>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</si>
  <si>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</si>
  <si>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</si>
  <si>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</si>
  <si>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</si>
  <si>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</si>
  <si>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</si>
  <si>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</si>
  <si>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</si>
  <si>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</si>
  <si>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</si>
  <si>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</si>
  <si>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</si>
  <si>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</si>
  <si>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</si>
  <si>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</si>
  <si>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</si>
  <si>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</si>
  <si>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</si>
  <si>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</si>
  <si>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</si>
  <si>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</si>
  <si>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</si>
  <si>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</si>
  <si>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</si>
  <si>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</si>
  <si>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</si>
  <si>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</si>
  <si>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</si>
  <si>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</si>
  <si>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</si>
  <si>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</si>
  <si>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</si>
  <si>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</si>
  <si>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</si>
  <si>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</si>
  <si>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</si>
  <si>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</si>
  <si>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</si>
  <si>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</si>
  <si>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</si>
  <si>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</si>
  <si>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</si>
  <si>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</si>
  <si>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</si>
  <si>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</si>
  <si>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</si>
  <si>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</si>
  <si>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</si>
  <si>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</si>
  <si>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</si>
  <si>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</si>
  <si>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</si>
  <si>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</si>
  <si>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</si>
  <si>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</si>
  <si>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</si>
  <si>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</si>
  <si>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</si>
  <si>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</si>
  <si>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</si>
  <si>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</si>
  <si>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</si>
  <si>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</si>
  <si>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</si>
  <si>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</si>
  <si>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</si>
  <si>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</si>
  <si>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</si>
  <si>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</si>
  <si>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</si>
  <si>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</si>
  <si>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</si>
  <si>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</si>
  <si>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</si>
  <si>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</si>
  <si>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</si>
  <si>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</si>
  <si>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</si>
  <si>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</si>
  <si>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</si>
  <si>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</si>
  <si>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</si>
  <si>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</si>
  <si>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</si>
  <si>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</si>
  <si>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</si>
  <si>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</si>
  <si>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</si>
  <si>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</si>
  <si>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</si>
  <si>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</si>
  <si>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</si>
  <si>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</si>
  <si>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</si>
  <si>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</si>
  <si>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</si>
  <si>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</si>
  <si>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</si>
  <si>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</si>
  <si>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</si>
  <si>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</si>
  <si>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</si>
  <si>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</si>
  <si>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</si>
  <si>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</si>
  <si>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</si>
  <si>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</si>
  <si>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</si>
  <si>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</si>
  <si>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</si>
  <si>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</si>
  <si>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</si>
  <si>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</si>
  <si>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</si>
  <si>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</si>
  <si>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</si>
  <si>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</si>
  <si>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</si>
  <si>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</si>
  <si>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</si>
  <si>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</si>
  <si>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</si>
  <si>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</si>
  <si>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</si>
  <si>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</si>
  <si>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</si>
  <si>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</si>
  <si>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</si>
  <si>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</si>
  <si>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</si>
  <si>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</si>
  <si>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</si>
  <si>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</si>
  <si>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</si>
  <si>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</si>
  <si>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</si>
  <si>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</si>
  <si>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</si>
  <si>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</si>
  <si>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</si>
  <si>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</si>
  <si>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</si>
  <si>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</si>
  <si>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</si>
  <si>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</si>
  <si>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</si>
  <si>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</si>
  <si>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</si>
  <si>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</si>
  <si>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</si>
  <si>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</si>
  <si>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</si>
  <si>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</si>
  <si>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</si>
  <si>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</si>
  <si>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</si>
  <si>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</si>
  <si>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</si>
  <si>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</si>
  <si>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</si>
  <si>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</si>
  <si>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</si>
  <si>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</si>
  <si>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</si>
  <si>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</si>
  <si>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</si>
  <si>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</si>
  <si>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</si>
  <si>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</si>
  <si>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</si>
  <si>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</si>
  <si>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</si>
  <si>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</si>
  <si>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</si>
  <si>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</si>
  <si>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</si>
  <si>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</si>
  <si>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</si>
  <si>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</si>
  <si>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</si>
  <si>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</si>
  <si>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</si>
  <si>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</si>
  <si>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</si>
  <si>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</si>
  <si>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</si>
  <si>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</si>
  <si>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</si>
  <si>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</si>
  <si>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</si>
  <si>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</si>
  <si>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</si>
  <si>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</si>
  <si>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</si>
  <si>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</si>
  <si>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</si>
  <si>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</si>
  <si>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</si>
  <si>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</si>
  <si>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</si>
  <si>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</si>
  <si>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</si>
  <si>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</si>
  <si>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</si>
  <si>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</si>
  <si>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</si>
  <si>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</si>
  <si>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</si>
  <si>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</si>
  <si>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</si>
  <si>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</si>
  <si>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</si>
  <si>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</si>
  <si>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</si>
  <si>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</si>
  <si>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</si>
  <si>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</si>
  <si>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</si>
  <si>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</si>
  <si>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</si>
  <si>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</si>
  <si>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</si>
  <si>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</si>
  <si>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</si>
  <si>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</si>
  <si>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</si>
  <si>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</si>
  <si>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</si>
  <si>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</si>
  <si>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</si>
  <si>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</si>
  <si>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</si>
  <si>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</si>
  <si>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</si>
  <si>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</si>
  <si>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</si>
  <si>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</si>
  <si>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</si>
  <si>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</si>
  <si>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</si>
  <si>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</si>
  <si>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</si>
  <si>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</si>
  <si>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</si>
  <si>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</si>
  <si>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</si>
  <si>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</si>
  <si>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</si>
  <si>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</si>
  <si>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</si>
  <si>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</si>
  <si>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</si>
  <si>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</si>
  <si>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</si>
  <si>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</si>
  <si>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</si>
  <si>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</si>
  <si>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</si>
  <si>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</si>
  <si>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</si>
  <si>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</si>
  <si>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</si>
  <si>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</si>
  <si>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</si>
  <si>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</si>
  <si>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</si>
  <si>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</si>
  <si>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</si>
  <si>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</si>
  <si>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</si>
  <si>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</si>
  <si>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</si>
  <si>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</si>
  <si>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</si>
  <si>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</si>
  <si>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</si>
  <si>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</si>
  <si>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</si>
  <si>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</si>
  <si>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</si>
  <si>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</si>
  <si>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</si>
  <si>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</si>
  <si>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</si>
  <si>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</si>
  <si>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</si>
  <si>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</si>
  <si>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</si>
  <si>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</si>
  <si>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</si>
  <si>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</si>
  <si>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</si>
  <si>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</si>
  <si>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</si>
  <si>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</si>
  <si>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</si>
  <si>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</si>
  <si>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</si>
  <si>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</si>
  <si>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</si>
  <si>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</si>
  <si>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</si>
  <si>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</si>
  <si>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</si>
  <si>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</si>
  <si>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</si>
  <si>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</si>
  <si>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</si>
  <si>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</si>
  <si>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</si>
  <si>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</si>
  <si>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</si>
  <si>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</si>
  <si>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</si>
  <si>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</si>
  <si>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</si>
  <si>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</si>
  <si>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</si>
  <si>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</si>
  <si>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</si>
  <si>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</si>
  <si>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</si>
  <si>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</si>
  <si>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</si>
  <si>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</si>
  <si>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</si>
  <si>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</si>
  <si>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</si>
  <si>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</si>
  <si>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</si>
  <si>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</si>
  <si>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</si>
  <si>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</si>
  <si>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</si>
  <si>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</si>
  <si>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</si>
  <si>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</si>
  <si>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</si>
  <si>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</si>
  <si>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</si>
  <si>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</si>
  <si>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</si>
  <si>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</si>
  <si>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</si>
  <si>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</si>
  <si>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</si>
  <si>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</si>
  <si>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</si>
  <si>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</si>
  <si>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</si>
  <si>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</si>
  <si>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</si>
  <si>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</si>
  <si>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</si>
  <si>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</si>
  <si>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</si>
  <si>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</si>
  <si>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</si>
  <si>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</si>
  <si>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</si>
  <si>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</si>
  <si>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</si>
  <si>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</si>
  <si>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</si>
  <si>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</si>
  <si>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</si>
  <si>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</si>
  <si>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</si>
  <si>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</si>
  <si>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</si>
  <si>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</si>
  <si>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</si>
  <si>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</si>
  <si>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</si>
  <si>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</si>
  <si>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</si>
  <si>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</si>
  <si>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</si>
  <si>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</si>
  <si>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</si>
  <si>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</si>
  <si>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</si>
  <si>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</si>
  <si>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</si>
  <si>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</si>
  <si>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</si>
  <si>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</si>
  <si>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</si>
  <si>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</si>
  <si>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</si>
  <si>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</si>
  <si>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</si>
  <si>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</si>
  <si>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</si>
  <si>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</si>
  <si>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</si>
  <si>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</si>
  <si>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</si>
  <si>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</si>
  <si>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</si>
  <si>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</si>
  <si>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</si>
  <si>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</si>
  <si>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</si>
  <si>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</si>
  <si>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</si>
  <si>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</si>
  <si>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</si>
  <si>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</si>
  <si>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</si>
  <si>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</si>
  <si>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</si>
  <si>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</si>
  <si>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</si>
  <si>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</si>
  <si>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</si>
  <si>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</si>
  <si>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</si>
  <si>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</si>
  <si>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</si>
  <si>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</si>
  <si>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</si>
  <si>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</si>
  <si>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</si>
  <si>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</si>
  <si>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</si>
  <si>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</si>
  <si>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</si>
  <si>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</si>
  <si>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</si>
  <si>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</si>
  <si>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</si>
  <si>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</si>
  <si>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</si>
  <si>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</si>
  <si>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</si>
  <si>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</si>
  <si>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</si>
  <si>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</si>
  <si>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</si>
  <si>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</si>
  <si>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</si>
  <si>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</si>
  <si>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</si>
  <si>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</si>
  <si>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</si>
  <si>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</si>
  <si>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</si>
  <si>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</si>
  <si>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</si>
  <si>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</si>
  <si>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</si>
  <si>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</si>
  <si>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</si>
  <si>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</si>
  <si>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</si>
  <si>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</si>
  <si>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</si>
  <si>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</si>
  <si>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</si>
  <si>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</si>
  <si>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</si>
  <si>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</si>
  <si>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</si>
  <si>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</si>
  <si>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</si>
  <si>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</si>
  <si>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</si>
  <si>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</si>
  <si>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</si>
  <si>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</si>
  <si>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</si>
  <si>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</si>
  <si>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</si>
  <si>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</si>
  <si>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</si>
  <si>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</si>
  <si>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</si>
  <si>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</si>
  <si>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</si>
  <si>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</si>
  <si>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</si>
  <si>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</si>
  <si>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</si>
  <si>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</si>
  <si>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</si>
  <si>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</si>
  <si>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</si>
  <si>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</si>
  <si>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</si>
  <si>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</si>
  <si>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</si>
  <si>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</si>
  <si>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</si>
  <si>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</si>
  <si>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</si>
  <si>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</si>
  <si>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</si>
  <si>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</si>
  <si>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</si>
  <si>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</si>
  <si>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</si>
  <si>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</si>
  <si>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</si>
  <si>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</si>
  <si>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</si>
  <si>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</si>
  <si>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</si>
  <si>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</si>
  <si>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</si>
  <si>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</si>
  <si>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</si>
  <si>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</si>
  <si>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</si>
  <si>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</si>
  <si>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</si>
  <si>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</si>
  <si>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</si>
  <si>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</si>
  <si>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</si>
  <si>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</si>
  <si>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</si>
  <si>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</si>
  <si>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</si>
  <si>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</si>
  <si>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</si>
  <si>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</si>
  <si>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</si>
  <si>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</si>
  <si>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</si>
  <si>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</si>
  <si>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</si>
  <si>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</si>
  <si>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</si>
  <si>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</si>
  <si>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</si>
  <si>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</si>
  <si>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</si>
  <si>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</si>
  <si>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</si>
  <si>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</si>
  <si>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</si>
  <si>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</si>
  <si>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</si>
  <si>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</si>
  <si>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</si>
  <si>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</si>
  <si>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</si>
  <si>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</si>
  <si>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</si>
  <si>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</si>
  <si>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</si>
  <si>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</si>
  <si>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</si>
  <si>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</si>
  <si>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</si>
  <si>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</si>
  <si>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</si>
  <si>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</si>
  <si>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</si>
  <si>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</si>
  <si>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</si>
  <si>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</si>
  <si>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</si>
  <si>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</si>
  <si>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</si>
  <si>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</si>
  <si>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</si>
  <si>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</si>
  <si>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</si>
  <si>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</si>
  <si>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</si>
  <si>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</si>
  <si>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</si>
  <si>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</si>
  <si>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</si>
  <si>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</si>
  <si>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</si>
  <si>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</si>
  <si>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</si>
  <si>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</si>
  <si>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</si>
  <si>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</si>
  <si>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</si>
  <si>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</si>
  <si>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</si>
  <si>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</si>
  <si>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</si>
  <si>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</si>
  <si>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</si>
  <si>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</si>
  <si>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</si>
  <si>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</si>
  <si>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</si>
  <si>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</si>
  <si>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</si>
  <si>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</si>
  <si>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</si>
  <si>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</si>
  <si>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</si>
  <si>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</si>
  <si>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</si>
  <si>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</si>
  <si>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</si>
  <si>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</si>
  <si>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</si>
  <si>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</si>
  <si>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</si>
  <si>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</si>
  <si>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</si>
  <si>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</si>
  <si>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</si>
  <si>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</si>
  <si>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</si>
  <si>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</si>
  <si>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</si>
  <si>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</si>
  <si>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</si>
  <si>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</si>
  <si>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</si>
  <si>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</si>
  <si>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</si>
  <si>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</si>
  <si>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</si>
  <si>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</si>
  <si>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</si>
  <si>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</si>
  <si>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</si>
  <si>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</si>
  <si>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</si>
  <si>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</si>
  <si>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</si>
  <si>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</si>
  <si>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</si>
  <si>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</si>
  <si>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</si>
  <si>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</si>
  <si>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</si>
  <si>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</si>
  <si>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</si>
  <si>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</si>
  <si>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</si>
  <si>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</si>
  <si>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</si>
  <si>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</si>
  <si>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</si>
  <si>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</si>
  <si>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</si>
  <si>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</si>
  <si>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</si>
  <si>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</si>
  <si>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</si>
  <si>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</si>
  <si>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</si>
  <si>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</si>
  <si>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</si>
  <si>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</si>
  <si>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</si>
  <si>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</si>
  <si>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</si>
  <si>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</si>
  <si>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</si>
  <si>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</si>
  <si>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</si>
  <si>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</si>
  <si>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</si>
  <si>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</si>
  <si>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</si>
  <si>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</si>
  <si>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</si>
  <si>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</si>
  <si>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</si>
  <si>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</si>
  <si>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</si>
  <si>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</si>
  <si>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</si>
  <si>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</si>
  <si>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</si>
  <si>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</si>
  <si>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</si>
  <si>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</si>
  <si>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</si>
  <si>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</si>
  <si>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</si>
  <si>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</si>
  <si>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</si>
  <si>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</si>
  <si>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</si>
  <si>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</si>
  <si>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</si>
  <si>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</si>
  <si>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</si>
  <si>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</si>
  <si>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</si>
  <si>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</si>
  <si>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</si>
  <si>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</si>
  <si>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</si>
  <si>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</si>
  <si>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</si>
  <si>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</si>
  <si>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</si>
  <si>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</si>
  <si>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</si>
  <si>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</si>
  <si>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</si>
  <si>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</si>
  <si>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</si>
  <si>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</si>
  <si>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</si>
  <si>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</si>
  <si>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</si>
  <si>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</si>
  <si>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</si>
  <si>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</si>
  <si>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</si>
  <si>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</si>
  <si>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</si>
  <si>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</si>
  <si>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</si>
  <si>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</si>
  <si>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</si>
  <si>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</si>
  <si>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</si>
  <si>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</si>
  <si>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</si>
  <si>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</si>
  <si>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</si>
  <si>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</si>
  <si>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</si>
  <si>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</si>
  <si>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</si>
  <si>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</si>
  <si>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</si>
  <si>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</si>
  <si>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</si>
  <si>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</si>
  <si>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</si>
  <si>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</si>
  <si>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</si>
  <si>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</si>
  <si>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</si>
  <si>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</si>
  <si>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</si>
  <si>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</si>
  <si>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</si>
  <si>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</si>
  <si>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</si>
  <si>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</si>
  <si>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</si>
  <si>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</si>
  <si>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</si>
  <si>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</si>
  <si>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</si>
  <si>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</si>
  <si>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</si>
  <si>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</si>
  <si>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</si>
  <si>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</si>
  <si>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</si>
  <si>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</si>
  <si>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</si>
  <si>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</si>
  <si>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</si>
  <si>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</si>
  <si>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</si>
  <si>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</si>
  <si>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</si>
  <si>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</si>
  <si>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</si>
  <si>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</si>
  <si>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</si>
  <si>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</si>
  <si>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</si>
  <si>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</si>
  <si>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</si>
  <si>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</si>
  <si>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</si>
  <si>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</si>
  <si>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</si>
  <si>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</si>
  <si>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</si>
  <si>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</si>
  <si>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</si>
  <si>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</si>
  <si>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</si>
  <si>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</si>
  <si>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</si>
  <si>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</si>
  <si>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</si>
  <si>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</si>
  <si>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</si>
  <si>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</si>
  <si>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</si>
  <si>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</si>
  <si>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</si>
  <si>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</si>
  <si>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</si>
  <si>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</si>
  <si>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</si>
  <si>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</si>
  <si>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</si>
  <si>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</si>
  <si>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</si>
  <si>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</si>
  <si>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</si>
  <si>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</si>
  <si>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</si>
  <si>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</si>
  <si>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</si>
  <si>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</si>
  <si>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</si>
  <si>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</si>
  <si>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</si>
  <si>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</si>
  <si>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</si>
  <si>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</si>
  <si>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</si>
  <si>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</si>
  <si>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</si>
  <si>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</si>
  <si>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</si>
  <si>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</si>
  <si>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</si>
  <si>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</si>
  <si>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</si>
  <si>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</si>
  <si>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</si>
  <si>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</si>
  <si>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</si>
  <si>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</si>
  <si>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</si>
  <si>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</si>
  <si>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</si>
  <si>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</si>
  <si>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</si>
  <si>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</si>
  <si>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</si>
  <si>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</si>
  <si>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</si>
  <si>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</si>
  <si>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</si>
  <si>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</si>
  <si>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</si>
  <si>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</si>
  <si>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</si>
  <si>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</si>
  <si>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</si>
  <si>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</si>
  <si>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</si>
  <si>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</si>
  <si>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</si>
  <si>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</si>
  <si>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</si>
  <si>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</si>
  <si>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</si>
  <si>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</si>
  <si>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</si>
  <si>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</si>
  <si>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</si>
  <si>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</si>
  <si>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</si>
  <si>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</si>
  <si>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</si>
  <si>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</si>
  <si>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</si>
  <si>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</si>
  <si>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</si>
  <si>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</si>
  <si>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</si>
  <si>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</si>
  <si>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</si>
  <si>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</si>
  <si>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</si>
  <si>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</si>
  <si>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</si>
  <si>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</si>
  <si>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</si>
  <si>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</si>
  <si>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</si>
  <si>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</si>
  <si>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</si>
  <si>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</si>
  <si>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</si>
  <si>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</si>
  <si>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</si>
  <si>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</si>
  <si>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</si>
  <si>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</si>
  <si>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</si>
  <si>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</si>
  <si>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</si>
  <si>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</si>
  <si>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</si>
  <si>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</si>
  <si>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</si>
  <si>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</si>
  <si>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</si>
  <si>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</si>
  <si>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</si>
  <si>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</si>
  <si>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</si>
  <si>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</si>
  <si>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</si>
  <si>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</si>
  <si>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</si>
  <si>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</si>
  <si>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</si>
  <si>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</si>
  <si>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</si>
  <si>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</si>
  <si>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</si>
  <si>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</si>
  <si>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</si>
  <si>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</si>
  <si>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</si>
  <si>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</si>
  <si>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</si>
  <si>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</si>
  <si>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</si>
  <si>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</si>
  <si>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</si>
  <si>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</si>
  <si>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</si>
  <si>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</si>
  <si>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</si>
  <si>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</si>
  <si>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</si>
  <si>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</si>
  <si>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</si>
  <si>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</si>
  <si>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</si>
  <si>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</si>
  <si>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</si>
  <si>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</si>
  <si>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</si>
  <si>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</si>
  <si>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</si>
  <si>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</si>
  <si>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</si>
  <si>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</si>
  <si>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</si>
  <si>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</si>
  <si>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</si>
  <si>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</si>
  <si>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</si>
  <si>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</si>
  <si>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</si>
  <si>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</si>
  <si>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</si>
  <si>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</si>
  <si>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</si>
  <si>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</si>
  <si>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</si>
  <si>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</si>
  <si>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</si>
  <si>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</si>
  <si>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</si>
  <si>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</si>
  <si>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</si>
  <si>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</si>
  <si>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</si>
  <si>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</si>
  <si>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</si>
  <si>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</si>
  <si>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</si>
  <si>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</si>
  <si>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</si>
  <si>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</si>
  <si>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</si>
  <si>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</si>
  <si>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</si>
  <si>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</si>
  <si>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</si>
  <si>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</si>
  <si>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</si>
  <si>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</si>
  <si>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</si>
  <si>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</si>
  <si>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</si>
  <si>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</si>
  <si>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</si>
  <si>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</si>
  <si>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</si>
  <si>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</si>
  <si>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</si>
  <si>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</si>
  <si>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</si>
  <si>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</si>
  <si>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</si>
  <si>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</si>
  <si>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</si>
  <si>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</si>
  <si>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</si>
  <si>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</si>
  <si>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</si>
  <si>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</si>
  <si>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</si>
  <si>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</si>
  <si>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</si>
  <si>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</si>
  <si>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</si>
  <si>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</si>
  <si>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</si>
  <si>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</si>
  <si>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</si>
  <si>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</si>
  <si>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</si>
  <si>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</si>
  <si>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</si>
  <si>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</si>
  <si>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</si>
  <si>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</si>
  <si>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</si>
  <si>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</si>
  <si>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</si>
  <si>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</si>
  <si>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</si>
  <si>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</si>
  <si>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</si>
  <si>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</si>
  <si>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</si>
  <si>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</si>
  <si>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</si>
  <si>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</si>
  <si>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</si>
  <si>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</si>
  <si>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</si>
  <si>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</si>
  <si>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</si>
  <si>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</si>
  <si>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</si>
  <si>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</si>
  <si>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</si>
  <si>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</si>
  <si>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</si>
  <si>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</si>
  <si>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</si>
  <si>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</si>
  <si>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</si>
  <si>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</si>
  <si>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</si>
  <si>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</si>
  <si>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</si>
  <si>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</si>
  <si>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</si>
  <si>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</si>
  <si>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</si>
  <si>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</si>
  <si>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</si>
  <si>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</si>
  <si>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</si>
  <si>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</si>
  <si>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</si>
  <si>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</si>
  <si>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</si>
  <si>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</si>
  <si>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</si>
  <si>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</si>
  <si>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</si>
  <si>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</si>
  <si>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</si>
  <si>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</si>
  <si>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</si>
  <si>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</si>
  <si>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</si>
  <si>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</si>
  <si>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</si>
  <si>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</si>
  <si>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</si>
  <si>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</si>
  <si>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</si>
  <si>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</si>
  <si>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</si>
  <si>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</si>
  <si>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</si>
  <si>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</si>
  <si>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</si>
  <si>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</si>
  <si>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</si>
  <si>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</si>
  <si>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</si>
  <si>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</si>
  <si>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</si>
  <si>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</si>
  <si>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</si>
  <si>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</si>
  <si>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</si>
  <si>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</si>
  <si>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</si>
  <si>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</si>
  <si>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</si>
  <si>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</si>
  <si>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</si>
  <si>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</si>
  <si>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</si>
  <si>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</si>
  <si>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</si>
  <si>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</si>
  <si>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</si>
  <si>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</si>
  <si>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</si>
  <si>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</si>
  <si>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</si>
  <si>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</si>
  <si>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</si>
  <si>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</si>
  <si>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</si>
  <si>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</si>
  <si>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</si>
  <si>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</si>
  <si>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</si>
  <si>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</si>
  <si>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</si>
  <si>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</si>
  <si>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</si>
  <si>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</si>
  <si>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</si>
  <si>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</si>
  <si>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</si>
  <si>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</si>
  <si>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</si>
  <si>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</si>
  <si>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</si>
  <si>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</si>
  <si>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</si>
  <si>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</si>
  <si>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</si>
  <si>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</si>
  <si>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</si>
  <si>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</si>
  <si>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</si>
  <si>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</si>
  <si>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</si>
  <si>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</si>
  <si>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</si>
  <si>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</si>
  <si>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</si>
  <si>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</si>
  <si>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</si>
  <si>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</si>
  <si>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</si>
  <si>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</si>
  <si>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</si>
  <si>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</si>
  <si>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</si>
  <si>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</si>
  <si>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</si>
  <si>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</si>
  <si>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</si>
  <si>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</si>
  <si>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</si>
  <si>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</si>
  <si>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</si>
  <si>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</si>
  <si>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</si>
  <si>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</si>
  <si>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</si>
  <si>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</si>
  <si>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</si>
  <si>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</si>
  <si>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</si>
  <si>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</si>
  <si>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</si>
  <si>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</si>
  <si>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</si>
  <si>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</si>
  <si>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</si>
  <si>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</si>
  <si>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</si>
  <si>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</si>
  <si>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</si>
  <si>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</si>
  <si>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</si>
  <si>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</si>
  <si>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</si>
  <si>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</si>
  <si>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</si>
  <si>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</si>
  <si>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</si>
  <si>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</si>
  <si>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</si>
  <si>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</si>
  <si>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</si>
  <si>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</si>
  <si>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</si>
  <si>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</si>
  <si>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</si>
  <si>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</si>
  <si>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</si>
  <si>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</si>
  <si>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</si>
  <si>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</si>
  <si>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</si>
  <si>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</si>
  <si>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</si>
  <si>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</si>
  <si>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</si>
  <si>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</si>
  <si>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</si>
  <si>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</si>
  <si>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</si>
  <si>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</si>
  <si>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</si>
  <si>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</si>
  <si>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</si>
  <si>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</si>
  <si>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</si>
  <si>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</si>
  <si>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</si>
  <si>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</si>
  <si>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</si>
  <si>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</si>
  <si>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</si>
  <si>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</si>
  <si>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</si>
  <si>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</si>
  <si>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</si>
  <si>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</si>
  <si>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</si>
  <si>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</si>
  <si>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</si>
  <si>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</si>
  <si>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</si>
  <si>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</si>
  <si>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</si>
  <si>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</si>
  <si>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</si>
  <si>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</si>
  <si>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</si>
  <si>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</si>
  <si>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</si>
  <si>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</si>
  <si>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</si>
  <si>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</si>
  <si>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</si>
  <si>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</si>
  <si>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</si>
  <si>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</si>
  <si>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</si>
  <si>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</si>
  <si>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</si>
  <si>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</si>
  <si>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</si>
  <si>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</si>
  <si>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</si>
  <si>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</si>
  <si>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</si>
  <si>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</si>
  <si>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</si>
  <si>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</si>
  <si>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</si>
  <si>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</si>
  <si>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</si>
  <si>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</si>
  <si>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</si>
  <si>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</si>
  <si>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</si>
  <si>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</si>
  <si>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</si>
  <si>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</si>
  <si>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</si>
  <si>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</si>
  <si>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</si>
  <si>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</si>
  <si>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</si>
  <si>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</si>
  <si>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</si>
  <si>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</si>
  <si>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</si>
  <si>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</si>
  <si>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</si>
  <si>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</si>
  <si>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</si>
  <si>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</si>
  <si>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</si>
  <si>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</si>
  <si>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</si>
  <si>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</si>
  <si>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</si>
  <si>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</si>
  <si>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</si>
  <si>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</si>
  <si>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</si>
  <si>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</si>
  <si>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</si>
  <si>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</si>
  <si>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</si>
  <si>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</si>
  <si>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</si>
  <si>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</si>
  <si>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</si>
  <si>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</si>
  <si>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</si>
  <si>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</si>
  <si>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</si>
  <si>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</si>
  <si>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</si>
  <si>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</si>
  <si>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</si>
  <si>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</si>
  <si>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</si>
  <si>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</si>
  <si>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</si>
  <si>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</si>
  <si>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</si>
  <si>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</si>
  <si>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</si>
  <si>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</si>
  <si>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</si>
  <si>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</si>
  <si>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</si>
  <si>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</si>
  <si>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</si>
  <si>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</si>
  <si>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</si>
  <si>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</si>
  <si>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</si>
  <si>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</si>
  <si>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</si>
  <si>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</si>
  <si>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</si>
  <si>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</si>
  <si>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</si>
  <si>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</si>
  <si>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</si>
  <si>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</si>
  <si>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</si>
  <si>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</si>
  <si>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</si>
  <si>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</si>
  <si>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</si>
  <si>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</si>
  <si>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</si>
  <si>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</si>
  <si>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</si>
  <si>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</si>
  <si>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</si>
  <si>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</si>
  <si>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</si>
  <si>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</si>
  <si>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</si>
  <si>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</si>
  <si>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</si>
  <si>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</si>
  <si>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</si>
  <si>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</si>
  <si>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</si>
  <si>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</si>
  <si>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</si>
  <si>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</si>
  <si>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</si>
  <si>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</si>
  <si>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</si>
  <si>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</si>
  <si>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</si>
  <si>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</si>
  <si>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</si>
  <si>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</si>
  <si>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</si>
  <si>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</si>
  <si>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</si>
  <si>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</si>
  <si>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</si>
  <si>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</si>
  <si>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</si>
  <si>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</si>
  <si>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</si>
  <si>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</si>
  <si>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</si>
  <si>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</si>
  <si>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</si>
  <si>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</si>
  <si>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</si>
  <si>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</si>
  <si>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</si>
  <si>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</si>
  <si>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</si>
  <si>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</si>
  <si>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</si>
  <si>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</si>
  <si>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</si>
  <si>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</si>
  <si>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</si>
  <si>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</si>
  <si>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</si>
  <si>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</si>
  <si>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</si>
  <si>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</si>
  <si>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</si>
  <si>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</si>
  <si>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</si>
  <si>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</si>
  <si>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</si>
  <si>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</si>
  <si>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</si>
  <si>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</si>
  <si>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</si>
  <si>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</si>
  <si>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</si>
  <si>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</si>
  <si>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</si>
  <si>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</si>
  <si>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</si>
  <si>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</si>
  <si>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</si>
  <si>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</si>
  <si>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</si>
  <si>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</si>
  <si>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</si>
  <si>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</si>
  <si>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</si>
  <si>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</si>
  <si>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</si>
  <si>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</si>
  <si>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</si>
  <si>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</si>
  <si>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</si>
  <si>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</si>
  <si>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</si>
  <si>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</si>
  <si>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</si>
  <si>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</si>
  <si>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</si>
  <si>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</si>
  <si>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</si>
  <si>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</si>
  <si>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</si>
  <si>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</si>
  <si>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</si>
  <si>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</si>
  <si>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</si>
  <si>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</si>
  <si>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</si>
  <si>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</si>
  <si>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</si>
  <si>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</si>
  <si>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</si>
  <si>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</si>
  <si>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</si>
  <si>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</si>
  <si>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</si>
  <si>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</si>
  <si>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</si>
  <si>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</si>
  <si>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</si>
  <si>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</si>
  <si>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</si>
  <si>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</si>
  <si>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</si>
  <si>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</si>
  <si>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</si>
  <si>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</si>
  <si>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</si>
  <si>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</si>
  <si>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</si>
  <si>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</si>
  <si>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</si>
  <si>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</si>
  <si>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</si>
  <si>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</si>
  <si>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</si>
  <si>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</si>
  <si>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</si>
  <si>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</si>
  <si>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</si>
  <si>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</si>
  <si>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</si>
  <si>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</si>
  <si>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</si>
  <si>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</si>
  <si>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</si>
  <si>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</si>
  <si>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</si>
  <si>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</si>
  <si>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</si>
  <si>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</si>
  <si>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</si>
  <si>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</si>
  <si>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</si>
  <si>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</si>
  <si>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</si>
  <si>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</si>
  <si>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</si>
  <si>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</si>
  <si>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</si>
  <si>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</si>
  <si>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</si>
  <si>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</si>
  <si>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</si>
  <si>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</si>
  <si>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</si>
  <si>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</si>
  <si>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</si>
  <si>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</si>
  <si>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</si>
  <si>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</si>
  <si>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</si>
  <si>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</si>
  <si>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</si>
  <si>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</si>
  <si>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</si>
  <si>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</si>
  <si>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</si>
  <si>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</si>
  <si>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</si>
  <si>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</si>
  <si>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</si>
  <si>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</si>
  <si>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</si>
  <si>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</si>
  <si>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</si>
  <si>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</si>
  <si>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</si>
  <si>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</si>
  <si>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</si>
  <si>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</si>
  <si>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</si>
  <si>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</si>
  <si>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</si>
  <si>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</si>
  <si>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</si>
  <si>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</si>
  <si>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</si>
  <si>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</si>
  <si>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</si>
  <si>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</si>
  <si>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</si>
  <si>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</si>
  <si>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</si>
  <si>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</si>
  <si>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</si>
  <si>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</si>
  <si>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</si>
  <si>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</si>
  <si>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</si>
  <si>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</si>
  <si>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</si>
  <si>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</si>
  <si>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</si>
  <si>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</si>
  <si>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</si>
  <si>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</si>
  <si>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</si>
  <si>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</si>
  <si>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</si>
  <si>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</si>
  <si>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</si>
  <si>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</si>
  <si>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</si>
  <si>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</si>
  <si>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</si>
  <si>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</si>
  <si>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</si>
  <si>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</si>
  <si>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</si>
  <si>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</si>
  <si>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</si>
  <si>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</si>
  <si>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</si>
  <si>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</si>
  <si>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</si>
  <si>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</si>
  <si>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</si>
  <si>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</si>
  <si>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</si>
  <si>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</si>
  <si>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</si>
  <si>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</si>
  <si>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</si>
  <si>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</si>
  <si>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</si>
  <si>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</si>
  <si>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</si>
  <si>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</si>
  <si>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</si>
  <si>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</si>
  <si>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</si>
  <si>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</si>
  <si>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</si>
  <si>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</si>
  <si>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</si>
  <si>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</si>
  <si>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</si>
  <si>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</si>
  <si>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</si>
  <si>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</si>
  <si>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</si>
  <si>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</si>
  <si>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</si>
  <si>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</si>
  <si>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</si>
  <si>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</si>
  <si>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</si>
  <si>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</si>
  <si>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</si>
  <si>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</si>
  <si>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</si>
  <si>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</si>
  <si>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</si>
  <si>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</si>
  <si>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</si>
  <si>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</si>
  <si>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</si>
  <si>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</si>
  <si>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</si>
  <si>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</si>
  <si>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</si>
  <si>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</si>
  <si>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</si>
  <si>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</si>
  <si>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</si>
  <si>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</si>
  <si>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</si>
  <si>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</si>
  <si>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</si>
  <si>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</si>
  <si>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</si>
  <si>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</si>
  <si>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</si>
  <si>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</si>
  <si>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</si>
  <si>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</si>
  <si>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</si>
  <si>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</si>
  <si>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</si>
  <si>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</si>
  <si>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</si>
  <si>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</si>
  <si>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</si>
  <si>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</si>
  <si>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</si>
  <si>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</si>
  <si>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</si>
  <si>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</si>
  <si>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</si>
  <si>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</si>
  <si>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</si>
  <si>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</si>
  <si>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</si>
  <si>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</si>
  <si>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</si>
  <si>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</si>
  <si>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</si>
  <si>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</si>
  <si>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</si>
  <si>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</si>
  <si>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</si>
  <si>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</si>
  <si>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</si>
  <si>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</si>
  <si>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</si>
  <si>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</si>
  <si>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</si>
  <si>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</si>
  <si>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</si>
  <si>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</si>
  <si>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</si>
  <si>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</si>
  <si>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</si>
  <si>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</si>
  <si>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</si>
  <si>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</si>
  <si>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</si>
  <si>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</si>
  <si>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</si>
  <si>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</si>
  <si>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</si>
  <si>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</si>
  <si>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</si>
  <si>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</si>
  <si>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</si>
  <si>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</si>
  <si>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</si>
  <si>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</si>
  <si>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</si>
  <si>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</si>
  <si>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</si>
  <si>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</si>
  <si>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</si>
  <si>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</si>
  <si>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</si>
  <si>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</si>
  <si>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</si>
  <si>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</si>
  <si>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</si>
  <si>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</si>
  <si>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</si>
  <si>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</si>
  <si>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</si>
  <si>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</si>
  <si>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</si>
  <si>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</si>
  <si>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</si>
  <si>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</si>
  <si>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</si>
  <si>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</si>
  <si>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</si>
  <si>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</si>
  <si>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</si>
  <si>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</si>
  <si>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</si>
  <si>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</si>
  <si>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</si>
  <si>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</si>
  <si>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</si>
  <si>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</si>
  <si>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</si>
  <si>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</si>
  <si>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</si>
  <si>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</si>
  <si>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</si>
  <si>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</si>
  <si>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</si>
  <si>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</si>
  <si>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</si>
  <si>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</si>
  <si>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</si>
  <si>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</si>
  <si>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</si>
  <si>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</si>
  <si>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</si>
  <si>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</si>
  <si>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</si>
  <si>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</si>
  <si>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</si>
  <si>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</si>
  <si>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</si>
  <si>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</si>
  <si>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</si>
  <si>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</si>
  <si>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</si>
  <si>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</si>
  <si>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</si>
  <si>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</si>
  <si>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</si>
  <si>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</si>
  <si>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</si>
  <si>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</si>
  <si>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</si>
  <si>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</si>
  <si>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</si>
  <si>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</si>
  <si>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</si>
  <si>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</si>
  <si>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</si>
  <si>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</si>
  <si>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</si>
  <si>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</si>
  <si>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</si>
  <si>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</si>
  <si>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</si>
  <si>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</si>
  <si>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</si>
  <si>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</si>
  <si>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</si>
  <si>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</si>
  <si>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</si>
  <si>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</si>
  <si>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</si>
  <si>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</si>
  <si>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</si>
  <si>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</si>
  <si>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</si>
  <si>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</si>
  <si>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</si>
  <si>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</si>
  <si>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</si>
  <si>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</si>
  <si>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</si>
  <si>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</si>
  <si>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</si>
  <si>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</si>
  <si>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</si>
  <si>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</si>
  <si>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</si>
  <si>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</si>
  <si>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</si>
  <si>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</si>
  <si>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</si>
  <si>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</si>
  <si>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</si>
  <si>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</si>
  <si>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</si>
  <si>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</si>
  <si>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</si>
  <si>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</si>
  <si>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</si>
  <si>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</si>
  <si>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</si>
  <si>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</si>
  <si>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</si>
  <si>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</si>
  <si>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</si>
  <si>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</si>
  <si>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</si>
  <si>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</si>
  <si>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</si>
  <si>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</si>
  <si>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</si>
  <si>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</si>
  <si>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</si>
  <si>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</si>
  <si>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</si>
  <si>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</si>
  <si>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</si>
  <si>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</si>
  <si>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</si>
  <si>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</si>
  <si>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</si>
  <si>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</si>
  <si>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</si>
  <si>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</si>
  <si>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</si>
  <si>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</si>
  <si>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</si>
  <si>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</si>
  <si>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</si>
  <si>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</si>
  <si>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</si>
  <si>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</si>
  <si>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</si>
  <si>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</si>
  <si>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</si>
  <si>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</si>
  <si>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</si>
  <si>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</si>
  <si>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</si>
  <si>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</si>
  <si>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</si>
  <si>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</si>
  <si>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</si>
  <si>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</si>
  <si>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</si>
  <si>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</si>
  <si>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</si>
  <si>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</si>
  <si>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</si>
  <si>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</si>
  <si>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</si>
  <si>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</si>
  <si>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</si>
  <si>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</si>
  <si>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</si>
  <si>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</si>
  <si>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</si>
  <si>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</si>
  <si>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</si>
  <si>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</si>
  <si>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</si>
  <si>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</si>
  <si>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</si>
  <si>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</si>
  <si>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</si>
  <si>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</si>
  <si>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</si>
  <si>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</si>
  <si>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</si>
  <si>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</si>
  <si>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</si>
  <si>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</si>
  <si>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</si>
  <si>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</si>
  <si>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</si>
  <si>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</si>
  <si>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</si>
  <si>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</si>
  <si>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</si>
  <si>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</si>
  <si>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</si>
  <si>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</si>
  <si>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</si>
  <si>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</si>
  <si>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</si>
  <si>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</si>
  <si>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</si>
  <si>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</si>
  <si>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</si>
  <si>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</si>
  <si>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</si>
  <si>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</si>
  <si>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</si>
  <si>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</si>
  <si>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</si>
  <si>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</si>
  <si>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</si>
  <si>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</si>
  <si>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</si>
  <si>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</si>
  <si>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</si>
  <si>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</si>
  <si>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</si>
  <si>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</si>
  <si>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</si>
  <si>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</si>
  <si>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</si>
  <si>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</si>
  <si>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</si>
  <si>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</si>
  <si>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</si>
  <si>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</si>
  <si>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</si>
  <si>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</si>
  <si>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</si>
  <si>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</si>
  <si>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</si>
  <si>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</si>
  <si>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</si>
  <si>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</si>
  <si>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</si>
  <si>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</si>
  <si>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</si>
  <si>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</si>
  <si>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</si>
  <si>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</si>
  <si>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</si>
  <si>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</si>
  <si>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</si>
  <si>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</si>
  <si>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</si>
  <si>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</si>
  <si>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</si>
  <si>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</si>
  <si>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</si>
  <si>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</si>
  <si>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</si>
  <si>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</si>
  <si>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</si>
  <si>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</si>
  <si>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</si>
  <si>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</si>
  <si>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</si>
  <si>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</si>
  <si>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</si>
  <si>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</si>
  <si>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</si>
  <si>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</si>
  <si>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</si>
  <si>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</si>
  <si>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</si>
  <si>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</si>
  <si>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</si>
  <si>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</si>
  <si>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</si>
  <si>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</si>
  <si>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</si>
  <si>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</si>
  <si>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</si>
  <si>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</si>
  <si>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</si>
  <si>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</si>
  <si>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</si>
  <si>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</si>
  <si>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</si>
  <si>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</si>
  <si>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</si>
  <si>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</si>
  <si>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</si>
  <si>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</si>
  <si>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</si>
  <si>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</si>
  <si>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</si>
  <si>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</si>
  <si>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</si>
  <si>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</si>
  <si>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</si>
  <si>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</si>
  <si>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</si>
  <si>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</si>
  <si>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</si>
  <si>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</si>
  <si>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</si>
  <si>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</si>
  <si>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</si>
  <si>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</si>
  <si>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</si>
  <si>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</si>
  <si>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</si>
  <si>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</si>
  <si>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</si>
  <si>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</si>
  <si>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</si>
  <si>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</si>
  <si>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</si>
  <si>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</si>
  <si>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</si>
  <si>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</si>
  <si>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</si>
  <si>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</si>
  <si>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</si>
  <si>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</si>
  <si>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</si>
  <si>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</si>
  <si>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</si>
  <si>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</si>
  <si>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</si>
  <si>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</si>
  <si>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</si>
  <si>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</si>
  <si>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</si>
  <si>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</si>
  <si>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</si>
  <si>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</si>
  <si>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</si>
  <si>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</si>
  <si>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</si>
  <si>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</si>
  <si>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</si>
  <si>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</si>
  <si>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</si>
  <si>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</si>
  <si>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</si>
  <si>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</si>
  <si>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</si>
  <si>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</si>
  <si>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</si>
  <si>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</si>
  <si>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</si>
  <si>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</si>
  <si>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</si>
  <si>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</si>
  <si>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</si>
  <si>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</si>
  <si>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</si>
  <si>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</si>
  <si>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</si>
  <si>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</si>
  <si>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</si>
  <si>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</si>
  <si>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</si>
  <si>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</si>
  <si>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</si>
  <si>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</si>
  <si>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</si>
  <si>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</si>
  <si>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</si>
  <si>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</si>
  <si>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</si>
  <si>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</si>
  <si>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</si>
  <si>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</si>
  <si>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</si>
  <si>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</si>
  <si>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</si>
  <si>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</si>
  <si>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</si>
  <si>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</si>
  <si>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</si>
  <si>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</si>
  <si>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</si>
  <si>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</si>
  <si>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</si>
  <si>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</si>
  <si>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</si>
  <si>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</si>
  <si>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</si>
  <si>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</si>
  <si>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</si>
  <si>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</si>
  <si>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</si>
  <si>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</si>
  <si>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</si>
  <si>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</si>
  <si>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</si>
  <si>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</si>
  <si>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</si>
  <si>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</si>
  <si>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</si>
  <si>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</si>
  <si>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</si>
  <si>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</si>
  <si>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</si>
  <si>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</si>
  <si>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</si>
  <si>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</si>
  <si>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</si>
  <si>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</si>
  <si>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</si>
  <si>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</si>
  <si>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</si>
  <si>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</si>
  <si>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</si>
  <si>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</si>
  <si>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</si>
  <si>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</si>
  <si>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</si>
  <si>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</si>
  <si>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</si>
  <si>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</si>
  <si>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</si>
  <si>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</si>
  <si>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</si>
  <si>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</si>
  <si>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</si>
  <si>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</si>
  <si>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</si>
  <si>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</si>
  <si>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</si>
  <si>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</si>
  <si>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</si>
  <si>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</si>
  <si>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</si>
  <si>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</si>
  <si>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</si>
  <si>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</si>
  <si>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</si>
  <si>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</si>
  <si>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</si>
  <si>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</si>
  <si>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</si>
  <si>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</si>
  <si>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</si>
  <si>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</si>
  <si>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</si>
  <si>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</si>
  <si>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</si>
  <si>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</si>
  <si>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</si>
  <si>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</si>
  <si>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</si>
  <si>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</si>
  <si>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</si>
  <si>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</si>
  <si>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</si>
  <si>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</si>
  <si>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</si>
  <si>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</si>
  <si>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</si>
  <si>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</si>
  <si>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</si>
  <si>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</si>
  <si>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</si>
  <si>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</si>
  <si>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</si>
  <si>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</si>
  <si>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</si>
  <si>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</si>
  <si>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</si>
  <si>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</si>
  <si>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</si>
  <si>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</si>
  <si>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</si>
  <si>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</si>
  <si>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</si>
  <si>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</si>
  <si>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</si>
  <si>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</si>
  <si>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</si>
  <si>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</si>
  <si>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</si>
  <si>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</si>
  <si>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</si>
  <si>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</si>
  <si>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</si>
  <si>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</si>
  <si>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</si>
  <si>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</si>
  <si>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</si>
  <si>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</si>
  <si>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</si>
  <si>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</si>
  <si>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</si>
  <si>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</si>
  <si>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</si>
  <si>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</si>
  <si>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</si>
  <si>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</si>
  <si>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</si>
  <si>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</si>
  <si>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</si>
  <si>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</si>
  <si>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</si>
  <si>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</si>
  <si>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</si>
  <si>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</si>
  <si>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</si>
  <si>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</si>
  <si>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</si>
  <si>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</si>
  <si>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</si>
  <si>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</si>
  <si>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</si>
  <si>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</si>
  <si>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</si>
  <si>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</si>
  <si>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</si>
  <si>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</si>
  <si>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</si>
  <si>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</si>
  <si>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</si>
  <si>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</si>
  <si>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</si>
  <si>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</si>
  <si>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</si>
  <si>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</si>
  <si>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</si>
  <si>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</si>
  <si>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</si>
  <si>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</si>
  <si>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</si>
  <si>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</si>
  <si>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</si>
  <si>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</si>
  <si>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</si>
  <si>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</si>
  <si>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</si>
  <si>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</si>
  <si>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</si>
  <si>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</si>
  <si>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</si>
  <si>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</si>
  <si>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</si>
  <si>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</si>
  <si>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</si>
  <si>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</si>
  <si>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</si>
  <si>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</si>
  <si>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</si>
  <si>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</si>
  <si>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</si>
  <si>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</si>
  <si>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</si>
  <si>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</si>
  <si>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</si>
  <si>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</si>
  <si>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</si>
  <si>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</si>
  <si>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</si>
  <si>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</si>
  <si>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</si>
  <si>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</si>
  <si>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</si>
  <si>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</si>
  <si>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</si>
  <si>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</si>
  <si>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</si>
  <si>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</si>
  <si>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</si>
  <si>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</si>
  <si>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</si>
  <si>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</si>
  <si>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</si>
  <si>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</si>
  <si>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</si>
  <si>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</si>
  <si>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</si>
  <si>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</si>
  <si>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</si>
  <si>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</si>
  <si>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</si>
  <si>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</si>
  <si>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</si>
  <si>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</si>
  <si>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</si>
  <si>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</si>
  <si>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</si>
  <si>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</si>
  <si>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</si>
  <si>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</si>
  <si>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</si>
  <si>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</si>
  <si>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</si>
  <si>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</si>
  <si>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</si>
  <si>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</si>
  <si>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</si>
  <si>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</si>
  <si>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</si>
  <si>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</si>
  <si>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</si>
  <si>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</si>
  <si>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</si>
  <si>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</si>
  <si>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</si>
  <si>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</si>
  <si>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</si>
  <si>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</si>
  <si>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</si>
  <si>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</si>
  <si>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</si>
  <si>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</si>
  <si>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</si>
  <si>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</si>
  <si>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</si>
  <si>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</si>
  <si>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</si>
  <si>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</si>
  <si>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</si>
  <si>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</si>
  <si>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</si>
  <si>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</si>
  <si>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</si>
  <si>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</si>
  <si>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</si>
  <si>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</si>
  <si>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</si>
  <si>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</si>
  <si>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</si>
  <si>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</si>
  <si>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</si>
  <si>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</si>
  <si>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</si>
  <si>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</si>
  <si>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</si>
  <si>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</si>
  <si>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</si>
  <si>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</si>
  <si>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</si>
  <si>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</si>
  <si>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</si>
  <si>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</si>
  <si>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</si>
  <si>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</si>
  <si>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</si>
  <si>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</si>
  <si>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</si>
  <si>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</si>
  <si>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</si>
  <si>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</si>
  <si>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</si>
  <si>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</si>
  <si>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</si>
  <si>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</si>
  <si>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</si>
  <si>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</si>
  <si>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</si>
  <si>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</si>
  <si>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</si>
  <si>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</si>
  <si>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</si>
  <si>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</si>
  <si>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</si>
  <si>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</si>
  <si>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</si>
  <si>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</si>
  <si>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</si>
  <si>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</si>
  <si>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</si>
  <si>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</si>
  <si>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</si>
  <si>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</si>
  <si>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</si>
  <si>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</si>
  <si>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</si>
  <si>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</si>
  <si>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</si>
  <si>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</si>
  <si>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</si>
  <si>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</si>
  <si>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</si>
  <si>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</si>
  <si>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</si>
  <si>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</si>
  <si>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</si>
  <si>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</si>
  <si>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</si>
  <si>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</si>
  <si>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</si>
  <si>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</si>
  <si>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</si>
  <si>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</si>
  <si>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</si>
  <si>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</si>
  <si>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</si>
  <si>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</si>
  <si>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</si>
  <si>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</si>
  <si>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</si>
  <si>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</si>
  <si>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</si>
  <si>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</si>
  <si>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</si>
  <si>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</si>
  <si>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</si>
  <si>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</si>
  <si>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</si>
  <si>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</si>
  <si>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</si>
  <si>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</si>
  <si>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</si>
  <si>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</si>
  <si>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</si>
  <si>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</si>
  <si>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</si>
  <si>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</si>
  <si>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</si>
  <si>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</si>
  <si>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</si>
  <si>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</si>
  <si>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</si>
  <si>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</si>
  <si>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</si>
  <si>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</si>
  <si>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</si>
  <si>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</si>
  <si>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</si>
  <si>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</si>
  <si>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</si>
  <si>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</si>
  <si>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</si>
  <si>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</si>
  <si>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</si>
  <si>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</si>
  <si>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</si>
  <si>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</si>
  <si>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</si>
  <si>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</si>
  <si>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</si>
  <si>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</si>
  <si>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</si>
  <si>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</si>
  <si>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</si>
  <si>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</si>
  <si>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</si>
  <si>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</si>
  <si>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</si>
  <si>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</si>
  <si>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</si>
  <si>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</si>
  <si>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</si>
  <si>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</si>
  <si>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</si>
  <si>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</si>
  <si>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</si>
  <si>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</si>
  <si>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</si>
  <si>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</si>
  <si>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</si>
  <si>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</si>
  <si>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</si>
  <si>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</si>
  <si>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</si>
  <si>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</si>
  <si>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</si>
  <si>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</si>
  <si>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</si>
  <si>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</si>
  <si>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</si>
  <si>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</si>
  <si>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</si>
  <si>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</si>
  <si>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</si>
  <si>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</si>
  <si>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</si>
  <si>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</si>
  <si>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</si>
  <si>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</si>
  <si>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</si>
  <si>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</si>
  <si>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</si>
  <si>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</si>
  <si>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</si>
  <si>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</si>
  <si>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</si>
  <si>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</si>
  <si>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</si>
  <si>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</si>
  <si>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</si>
  <si>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</si>
  <si>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</si>
  <si>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</si>
  <si>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</si>
  <si>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</si>
  <si>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</si>
  <si>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</si>
  <si>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</si>
  <si>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</si>
  <si>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</si>
  <si>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</si>
  <si>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</si>
  <si>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</si>
  <si>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</si>
  <si>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</si>
  <si>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</si>
  <si>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</si>
  <si>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</si>
  <si>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</si>
  <si>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</si>
  <si>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</si>
  <si>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</si>
  <si>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</si>
  <si>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</si>
  <si>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</si>
  <si>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</si>
  <si>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</si>
  <si>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</si>
  <si>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</si>
  <si>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</si>
  <si>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</si>
  <si>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</si>
  <si>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</si>
  <si>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</si>
  <si>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</si>
  <si>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</si>
  <si>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</si>
  <si>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</si>
  <si>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</si>
  <si>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</si>
  <si>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</si>
  <si>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</si>
  <si>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</si>
  <si>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</si>
  <si>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</si>
  <si>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</si>
  <si>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</si>
  <si>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</si>
  <si>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</si>
  <si>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</si>
  <si>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</si>
  <si>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</si>
  <si>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</si>
  <si>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</si>
  <si>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</si>
  <si>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</si>
  <si>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</si>
  <si>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</si>
  <si>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</si>
  <si>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</si>
  <si>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</si>
  <si>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</si>
  <si>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</si>
  <si>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</si>
  <si>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</si>
  <si>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</si>
  <si>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</si>
  <si>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</si>
  <si>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</si>
  <si>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</si>
  <si>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</si>
  <si>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</si>
  <si>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</si>
  <si>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</si>
  <si>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</si>
  <si>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</si>
  <si>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</si>
  <si>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</si>
  <si>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</si>
  <si>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</si>
  <si>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</si>
  <si>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</si>
  <si>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</si>
  <si>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</si>
  <si>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</si>
  <si>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</si>
  <si>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</si>
  <si>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</si>
  <si>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</si>
  <si>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</si>
  <si>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</si>
  <si>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</si>
  <si>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</si>
  <si>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</si>
  <si>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</si>
  <si>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</si>
  <si>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</si>
  <si>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</si>
  <si>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</si>
  <si>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</si>
  <si>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</si>
  <si>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</si>
  <si>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</si>
  <si>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</si>
  <si>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</si>
  <si>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</si>
  <si>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</si>
  <si>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</si>
  <si>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</si>
  <si>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</si>
  <si>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</si>
  <si>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</si>
  <si>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</si>
  <si>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</si>
  <si>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</si>
  <si>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</si>
  <si>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</si>
  <si>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</si>
  <si>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</si>
  <si>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</si>
  <si>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</si>
  <si>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</si>
  <si>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</si>
  <si>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</si>
  <si>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</si>
  <si>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</si>
  <si>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</si>
  <si>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</si>
  <si>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</si>
  <si>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</si>
  <si>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</si>
  <si>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</si>
  <si>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</si>
  <si>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</si>
  <si>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</si>
  <si>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</si>
  <si>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</si>
  <si>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</si>
  <si>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</si>
  <si>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</si>
  <si>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</si>
  <si>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</si>
  <si>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</si>
  <si>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</si>
  <si>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</si>
  <si>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</si>
  <si>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</si>
  <si>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</si>
  <si>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</si>
  <si>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</si>
  <si>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</si>
  <si>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</si>
  <si>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</si>
  <si>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</si>
  <si>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</si>
  <si>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</si>
  <si>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</si>
  <si>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</si>
  <si>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</si>
  <si>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</si>
  <si>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</si>
  <si>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</si>
  <si>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</si>
  <si>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</si>
  <si>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</si>
  <si>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</si>
  <si>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</si>
  <si>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</si>
  <si>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</si>
  <si>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</si>
  <si>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</si>
  <si>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</si>
  <si>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</si>
  <si>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</si>
  <si>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</si>
  <si>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</si>
  <si>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</si>
  <si>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</si>
  <si>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</si>
  <si>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</si>
  <si>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</si>
  <si>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</si>
  <si>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</si>
  <si>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</si>
  <si>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</si>
  <si>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</si>
  <si>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</si>
  <si>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</si>
  <si>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</si>
  <si>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</si>
  <si>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</si>
  <si>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</si>
  <si>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</si>
  <si>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</si>
  <si>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</si>
  <si>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</si>
  <si>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</si>
  <si>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</si>
  <si>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</si>
  <si>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</si>
  <si>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</si>
  <si>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</si>
  <si>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</si>
  <si>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</si>
  <si>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</si>
  <si>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</si>
  <si>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</si>
  <si>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</si>
  <si>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</si>
  <si>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</si>
  <si>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</si>
  <si>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</si>
  <si>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</si>
  <si>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</si>
  <si>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</si>
  <si>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</si>
  <si>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</si>
  <si>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</si>
  <si>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</si>
  <si>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</si>
  <si>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</si>
  <si>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</si>
  <si>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</si>
  <si>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</si>
  <si>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</si>
  <si>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</si>
  <si>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</si>
  <si>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</si>
  <si>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</si>
  <si>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</si>
  <si>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</si>
  <si>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</si>
  <si>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</si>
  <si>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</si>
  <si>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</si>
  <si>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</si>
  <si>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</si>
  <si>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</si>
  <si>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</si>
  <si>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</si>
  <si>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</si>
  <si>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</si>
  <si>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</si>
  <si>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</si>
  <si>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</si>
  <si>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</si>
  <si>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</si>
  <si>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</si>
  <si>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</si>
  <si>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</si>
  <si>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</si>
  <si>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</si>
  <si>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</si>
  <si>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</si>
  <si>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</si>
  <si>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</si>
  <si>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</si>
  <si>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</si>
  <si>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</si>
  <si>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</si>
  <si>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</si>
  <si>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</si>
  <si>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</si>
  <si>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</si>
  <si>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</si>
  <si>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</si>
  <si>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</si>
  <si>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</si>
  <si>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</si>
  <si>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</si>
  <si>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</si>
  <si>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</si>
  <si>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</si>
  <si>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</si>
  <si>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</si>
  <si>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</si>
  <si>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</si>
  <si>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</si>
  <si>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</si>
  <si>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</si>
  <si>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</si>
  <si>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</si>
  <si>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</si>
  <si>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</si>
  <si>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</si>
  <si>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</si>
  <si>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</si>
  <si>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</si>
  <si>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</si>
  <si>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</si>
  <si>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</si>
  <si>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</si>
  <si>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</si>
  <si>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</si>
  <si>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</si>
  <si>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</si>
  <si>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</si>
  <si>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</si>
  <si>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</si>
  <si>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</si>
  <si>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</si>
  <si>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</si>
  <si>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</si>
  <si>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</si>
  <si>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</si>
  <si>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</si>
  <si>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</si>
  <si>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</si>
  <si>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</si>
  <si>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</si>
  <si>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</si>
  <si>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</si>
  <si>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</si>
  <si>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</si>
  <si>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</si>
  <si>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</si>
  <si>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</si>
  <si>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</si>
  <si>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</si>
  <si>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</si>
  <si>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</si>
  <si>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</si>
  <si>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</si>
  <si>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</si>
  <si>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</si>
  <si>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</si>
  <si>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</si>
  <si>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</si>
  <si>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</si>
  <si>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</si>
  <si>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</si>
  <si>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</si>
  <si>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</si>
  <si>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</si>
  <si>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</si>
  <si>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</si>
  <si>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</si>
  <si>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</si>
  <si>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</si>
  <si>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</si>
  <si>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</si>
  <si>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</si>
  <si>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</si>
  <si>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</si>
  <si>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</si>
  <si>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</si>
  <si>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</si>
  <si>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</si>
  <si>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</si>
  <si>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</si>
  <si>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</si>
  <si>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</si>
  <si>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</si>
  <si>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</si>
  <si>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</si>
  <si>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</si>
  <si>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</si>
  <si>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</si>
  <si>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</si>
  <si>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</si>
  <si>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</si>
  <si>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</si>
  <si>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</si>
  <si>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</si>
  <si>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</si>
  <si>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</si>
  <si>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</si>
  <si>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</si>
  <si>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</si>
  <si>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</si>
  <si>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</si>
  <si>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</si>
  <si>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</si>
  <si>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</si>
  <si>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</si>
  <si>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</si>
  <si>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</si>
  <si>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</si>
  <si>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</si>
  <si>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</si>
  <si>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</si>
  <si>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</si>
  <si>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</si>
  <si>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</si>
  <si>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</si>
  <si>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</si>
  <si>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</si>
  <si>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</si>
  <si>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</si>
  <si>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</si>
  <si>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</si>
  <si>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</si>
  <si>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</si>
  <si>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</si>
  <si>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</si>
  <si>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</si>
  <si>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</si>
  <si>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</si>
  <si>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</si>
  <si>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</si>
  <si>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</si>
  <si>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</si>
  <si>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</si>
  <si>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</si>
  <si>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</si>
  <si>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</si>
  <si>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</si>
  <si>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</si>
  <si>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</si>
  <si>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</si>
  <si>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</si>
  <si>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</si>
  <si>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</si>
  <si>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</si>
  <si>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</si>
  <si>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</si>
  <si>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</si>
  <si>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</si>
  <si>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</si>
  <si>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</si>
  <si>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</si>
  <si>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</si>
  <si>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</si>
  <si>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</si>
  <si>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</si>
  <si>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</si>
  <si>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</si>
  <si>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</si>
  <si>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</si>
  <si>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</si>
  <si>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</si>
  <si>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</si>
  <si>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</si>
  <si>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</si>
  <si>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</si>
  <si>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</si>
  <si>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</si>
  <si>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</si>
  <si>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</si>
  <si>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</si>
  <si>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</si>
  <si>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</si>
  <si>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</si>
  <si>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</si>
  <si>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</si>
  <si>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</si>
  <si>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</si>
  <si>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</si>
  <si>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</si>
  <si>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</si>
  <si>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</si>
  <si>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</si>
  <si>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</si>
  <si>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</si>
  <si>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</si>
  <si>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</si>
  <si>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</si>
  <si>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</si>
  <si>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</si>
  <si>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</si>
  <si>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</si>
  <si>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</si>
  <si>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</si>
  <si>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</si>
  <si>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</si>
  <si>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</si>
  <si>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</si>
  <si>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</si>
  <si>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</si>
  <si>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</si>
  <si>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</si>
  <si>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</si>
  <si>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</si>
  <si>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</si>
  <si>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</si>
  <si>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</si>
  <si>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</si>
  <si>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</si>
  <si>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</si>
  <si>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</si>
  <si>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</si>
  <si>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</si>
  <si>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</si>
  <si>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</si>
  <si>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</si>
  <si>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</si>
  <si>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</si>
  <si>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</si>
  <si>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</si>
  <si>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</si>
  <si>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</si>
  <si>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</si>
  <si>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</si>
  <si>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</si>
  <si>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</si>
  <si>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</si>
  <si>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</si>
  <si>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</si>
  <si>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</si>
  <si>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</si>
  <si>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</si>
  <si>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</si>
  <si>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</si>
  <si>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</si>
  <si>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</si>
  <si>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</si>
  <si>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</si>
  <si>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</si>
  <si>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</si>
  <si>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</si>
  <si>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</si>
  <si>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</si>
  <si>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</si>
  <si>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</si>
  <si>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</si>
  <si>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</si>
  <si>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</si>
  <si>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</si>
  <si>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</si>
  <si>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</si>
  <si>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</si>
  <si>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</si>
  <si>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</si>
  <si>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</si>
  <si>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</si>
  <si>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</si>
  <si>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</si>
  <si>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</si>
  <si>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</si>
  <si>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</si>
  <si>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</si>
  <si>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</si>
  <si>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</si>
  <si>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</si>
  <si>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</si>
  <si>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</si>
  <si>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</si>
  <si>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</si>
  <si>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</si>
  <si>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</si>
  <si>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</si>
  <si>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</si>
  <si>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</si>
  <si>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</si>
  <si>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</si>
  <si>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</si>
  <si>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</si>
  <si>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</si>
  <si>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</si>
  <si>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</si>
  <si>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</si>
  <si>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</si>
  <si>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</si>
  <si>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</si>
  <si>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</si>
  <si>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</si>
  <si>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</si>
  <si>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</si>
  <si>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</si>
  <si>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</si>
  <si>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</si>
  <si>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</si>
  <si>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</si>
  <si>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</si>
  <si>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</si>
  <si>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</si>
  <si>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</si>
  <si>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</si>
  <si>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</si>
  <si>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</si>
  <si>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</si>
  <si>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</si>
  <si>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</si>
  <si>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</si>
  <si>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</si>
  <si>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</si>
  <si>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</si>
  <si>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</si>
  <si>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</si>
  <si>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</si>
  <si>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</si>
  <si>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</si>
  <si>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</si>
  <si>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</si>
  <si>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</si>
  <si>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</si>
  <si>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</si>
  <si>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</si>
  <si>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</si>
  <si>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</si>
  <si>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</si>
  <si>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</si>
  <si>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</si>
  <si>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</si>
  <si>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</si>
  <si>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</si>
  <si>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</si>
  <si>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</si>
  <si>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</si>
  <si>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</si>
  <si>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</si>
  <si>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</si>
  <si>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</si>
  <si>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</si>
  <si>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</si>
  <si>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</si>
  <si>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</si>
  <si>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</si>
  <si>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</si>
  <si>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</si>
  <si>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</si>
  <si>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</si>
  <si>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</si>
  <si>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</si>
  <si>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</si>
  <si>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</si>
  <si>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</si>
  <si>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</si>
  <si>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</si>
  <si>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</si>
  <si>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</si>
  <si>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</si>
  <si>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</si>
  <si>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</si>
  <si>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</si>
  <si>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</si>
  <si>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</si>
  <si>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</si>
  <si>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</si>
  <si>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</si>
  <si>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</si>
  <si>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</si>
  <si>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</si>
  <si>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</si>
  <si>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</si>
  <si>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</si>
  <si>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</si>
  <si>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</si>
  <si>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</si>
  <si>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</si>
  <si>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</si>
  <si>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</si>
  <si>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</si>
  <si>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</si>
  <si>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</si>
  <si>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</si>
  <si>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</si>
  <si>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</si>
  <si>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</si>
  <si>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</si>
  <si>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</si>
  <si>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</si>
  <si>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</si>
  <si>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</si>
  <si>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</si>
  <si>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</si>
  <si>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</si>
  <si>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</si>
  <si>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</si>
  <si>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</si>
  <si>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</si>
  <si>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</si>
  <si>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</si>
  <si>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</si>
  <si>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</si>
  <si>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</si>
  <si>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</si>
  <si>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</si>
  <si>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</si>
  <si>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</si>
  <si>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</si>
  <si>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</si>
  <si>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</si>
  <si>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</si>
  <si>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</si>
  <si>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</si>
  <si>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</si>
  <si>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</si>
  <si>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</si>
  <si>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</si>
  <si>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</si>
  <si>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</si>
  <si>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</si>
  <si>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</si>
  <si>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</si>
  <si>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</si>
  <si>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</si>
  <si>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</si>
  <si>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</si>
  <si>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</si>
  <si>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</si>
  <si>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</si>
  <si>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</si>
  <si>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</si>
  <si>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</si>
  <si>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</si>
  <si>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</si>
  <si>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</si>
  <si>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</si>
  <si>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</si>
  <si>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</si>
  <si>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</si>
  <si>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</si>
  <si>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</si>
  <si>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</si>
  <si>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</si>
  <si>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</si>
  <si>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</si>
  <si>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</si>
  <si>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</si>
  <si>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</si>
  <si>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</si>
  <si>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</si>
  <si>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</si>
  <si>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</si>
  <si>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</si>
  <si>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</si>
  <si>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</si>
  <si>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</si>
  <si>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</si>
  <si>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</si>
  <si>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</si>
  <si>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</si>
  <si>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</si>
  <si>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</si>
  <si>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</si>
  <si>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</si>
  <si>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</si>
  <si>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</si>
  <si>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</si>
  <si>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</si>
  <si>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</si>
  <si>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</si>
  <si>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</si>
  <si>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</si>
  <si>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</si>
  <si>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</si>
  <si>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</si>
  <si>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</si>
  <si>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</si>
  <si>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</si>
  <si>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</si>
  <si>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</si>
  <si>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</si>
  <si>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</si>
  <si>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</si>
  <si>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</si>
  <si>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</si>
  <si>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</si>
  <si>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</si>
  <si>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</si>
  <si>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</si>
  <si>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</si>
  <si>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</si>
  <si>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</si>
  <si>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</si>
  <si>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</si>
  <si>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</si>
  <si>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</si>
  <si>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</si>
  <si>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</si>
  <si>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</si>
  <si>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</si>
  <si>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</si>
  <si>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</si>
  <si>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</si>
  <si>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</si>
  <si>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</si>
  <si>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</si>
  <si>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</si>
  <si>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</si>
  <si>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</si>
  <si>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</si>
  <si>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</si>
  <si>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</si>
  <si>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</si>
  <si>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</si>
  <si>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</si>
  <si>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</si>
  <si>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</si>
  <si>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</si>
  <si>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</si>
  <si>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</si>
  <si>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</si>
  <si>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</si>
  <si>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</si>
  <si>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</si>
  <si>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</si>
  <si>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</si>
  <si>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</si>
  <si>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</si>
  <si>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</si>
  <si>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</si>
  <si>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</si>
  <si>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</si>
  <si>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</si>
  <si>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</si>
  <si>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</si>
  <si>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</si>
  <si>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</si>
  <si>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</si>
  <si>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</si>
  <si>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</si>
  <si>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</si>
  <si>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</si>
  <si>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</si>
  <si>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</si>
  <si>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</si>
  <si>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</si>
  <si>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</si>
  <si>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</si>
  <si>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</si>
  <si>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</si>
  <si>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</si>
  <si>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</si>
  <si>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</si>
  <si>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</si>
  <si>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</si>
  <si>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</si>
  <si>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</si>
  <si>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</si>
  <si>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</si>
  <si>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</si>
  <si>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</si>
  <si>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</si>
  <si>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</si>
  <si>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</si>
  <si>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</si>
  <si>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</si>
  <si>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</si>
  <si>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</si>
  <si>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</si>
  <si>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</si>
  <si>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</si>
  <si>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</si>
  <si>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</si>
  <si>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</si>
  <si>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</si>
  <si>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</si>
  <si>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</si>
  <si>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</si>
  <si>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</si>
  <si>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</si>
  <si>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</si>
  <si>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</si>
  <si>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</si>
  <si>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</si>
  <si>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</si>
  <si>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</si>
  <si>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</si>
  <si>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</si>
  <si>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</si>
  <si>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</si>
  <si>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</si>
  <si>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</si>
  <si>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</si>
  <si>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</si>
  <si>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</si>
  <si>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</si>
  <si>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</si>
  <si>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</si>
  <si>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</si>
  <si>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</si>
  <si>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</si>
  <si>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</si>
  <si>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</si>
  <si>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</si>
  <si>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</si>
  <si>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</si>
  <si>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</si>
  <si>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</si>
  <si>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</si>
  <si>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</si>
  <si>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</si>
  <si>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</si>
  <si>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</si>
  <si>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</si>
  <si>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</si>
  <si>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</si>
  <si>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</si>
  <si>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</si>
  <si>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</si>
  <si>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</si>
  <si>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</si>
  <si>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</si>
  <si>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</si>
  <si>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</si>
  <si>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</si>
  <si>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</si>
  <si>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</si>
  <si>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</si>
  <si>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</si>
  <si>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</si>
  <si>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</si>
  <si>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</si>
  <si>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</si>
  <si>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</si>
  <si>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</si>
  <si>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</si>
  <si>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</si>
  <si>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</si>
  <si>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</si>
  <si>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</si>
  <si>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</si>
  <si>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</si>
  <si>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</si>
  <si>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</si>
  <si>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</si>
  <si>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</si>
  <si>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</si>
  <si>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</si>
  <si>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</si>
  <si>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</si>
  <si>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</si>
  <si>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</si>
  <si>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</si>
  <si>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</si>
  <si>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</si>
  <si>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</si>
  <si>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</si>
  <si>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</si>
  <si>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</si>
  <si>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</si>
  <si>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</si>
  <si>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</si>
  <si>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</si>
  <si>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</si>
  <si>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</si>
  <si>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</si>
  <si>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</si>
  <si>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</si>
  <si>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</si>
  <si>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</si>
  <si>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</si>
  <si>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</si>
  <si>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</si>
  <si>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</si>
  <si>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</si>
  <si>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</si>
  <si>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</si>
  <si>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</si>
  <si>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</si>
  <si>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</si>
  <si>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</si>
  <si>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</si>
  <si>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</si>
  <si>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</si>
  <si>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</si>
  <si>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</si>
  <si>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</si>
  <si>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</si>
  <si>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</si>
  <si>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</si>
  <si>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</si>
  <si>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</si>
  <si>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</si>
  <si>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</si>
  <si>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</si>
  <si>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</si>
  <si>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</si>
  <si>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</si>
  <si>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</si>
  <si>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</si>
  <si>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</si>
  <si>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</si>
  <si>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</si>
  <si>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</si>
  <si>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</si>
  <si>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</si>
  <si>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</si>
  <si>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</si>
  <si>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</si>
  <si>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</si>
  <si>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</si>
  <si>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</si>
  <si>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</si>
  <si>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</si>
  <si>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</si>
  <si>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</si>
  <si>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</si>
  <si>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</si>
  <si>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</si>
  <si>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</si>
  <si>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</si>
  <si>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</si>
  <si>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</si>
  <si>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</si>
  <si>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</si>
  <si>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</si>
  <si>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</si>
  <si>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</si>
  <si>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</si>
  <si>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</si>
  <si>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</si>
  <si>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</si>
  <si>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</si>
  <si>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</si>
  <si>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</si>
  <si>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</si>
  <si>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</si>
  <si>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</si>
  <si>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</si>
  <si>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</si>
  <si>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</si>
  <si>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</si>
  <si>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</si>
  <si>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</si>
  <si>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</si>
  <si>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</si>
  <si>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</si>
  <si>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</si>
  <si>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</si>
  <si>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</si>
  <si>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</si>
  <si>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</si>
  <si>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</si>
  <si>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</si>
  <si>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</si>
  <si>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</si>
  <si>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</si>
  <si>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</si>
  <si>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</si>
  <si>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</si>
  <si>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</si>
  <si>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</si>
  <si>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</si>
  <si>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</si>
  <si>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</si>
  <si>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</si>
  <si>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</si>
  <si>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</si>
  <si>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</si>
  <si>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</si>
  <si>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</si>
  <si>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</si>
  <si>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</si>
  <si>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</si>
  <si>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</si>
  <si>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</si>
  <si>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</si>
  <si>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</si>
  <si>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</si>
  <si>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</si>
  <si>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</si>
  <si>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</si>
  <si>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</si>
  <si>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</si>
  <si>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</si>
  <si>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</si>
  <si>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</si>
  <si>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</si>
  <si>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</si>
  <si>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</si>
  <si>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</si>
  <si>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</si>
  <si>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</si>
  <si>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</si>
  <si>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</si>
  <si>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</si>
  <si>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</si>
  <si>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</si>
  <si>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</si>
  <si>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</si>
  <si>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</si>
  <si>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</si>
  <si>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</si>
  <si>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</si>
  <si>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</si>
  <si>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</si>
  <si>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</si>
  <si>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</si>
  <si>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</si>
  <si>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</si>
  <si>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</si>
  <si>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</si>
  <si>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</si>
  <si>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</si>
  <si>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</si>
  <si>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</si>
  <si>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</si>
  <si>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</si>
  <si>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</si>
  <si>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</si>
  <si>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</si>
  <si>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</si>
  <si>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</si>
  <si>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</si>
  <si>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</si>
  <si>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</si>
  <si>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</si>
  <si>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</si>
  <si>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</si>
  <si>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</si>
  <si>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</si>
  <si>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</si>
  <si>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</si>
  <si>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</si>
  <si>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</si>
  <si>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</si>
  <si>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</si>
  <si>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</si>
  <si>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</si>
  <si>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</si>
  <si>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</si>
  <si>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</si>
  <si>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</si>
  <si>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</si>
  <si>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</si>
  <si>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</si>
  <si>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</si>
  <si>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</si>
  <si>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</si>
  <si>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</si>
  <si>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</si>
  <si>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</si>
  <si>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</si>
  <si>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</si>
  <si>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</si>
  <si>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</si>
  <si>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</si>
  <si>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</si>
  <si>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</si>
  <si>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</si>
  <si>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</si>
  <si>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</si>
  <si>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</si>
  <si>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</si>
  <si>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</si>
  <si>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</si>
  <si>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</si>
  <si>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</si>
  <si>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</si>
  <si>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</si>
  <si>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</si>
  <si>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</si>
  <si>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</si>
  <si>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</si>
  <si>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</si>
  <si>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</si>
  <si>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</si>
  <si>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</si>
  <si>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</si>
  <si>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</si>
  <si>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</si>
  <si>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</si>
  <si>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</si>
  <si>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</si>
  <si>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</si>
  <si>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</si>
  <si>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</si>
  <si>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</si>
  <si>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</si>
  <si>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</si>
  <si>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</si>
  <si>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</si>
  <si>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</si>
  <si>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</si>
  <si>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</si>
  <si>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</si>
  <si>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</si>
  <si>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</si>
  <si>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</si>
  <si>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</si>
  <si>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</si>
  <si>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</si>
  <si>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</si>
  <si>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</si>
  <si>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</si>
  <si>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</si>
  <si>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</si>
  <si>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</si>
  <si>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</si>
  <si>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</si>
  <si>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</si>
  <si>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</si>
  <si>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</si>
  <si>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</si>
  <si>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</si>
  <si>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</si>
  <si>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</si>
  <si>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</si>
  <si>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</si>
  <si>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</si>
  <si>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</si>
  <si>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</si>
  <si>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</si>
  <si>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</si>
  <si>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</si>
  <si>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</si>
  <si>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</si>
  <si>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</si>
  <si>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</si>
  <si>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</si>
  <si>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</si>
  <si>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</si>
  <si>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</si>
  <si>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</si>
  <si>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</si>
  <si>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</si>
  <si>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</si>
  <si>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</si>
  <si>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</si>
  <si>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</si>
  <si>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</si>
  <si>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</si>
  <si>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</si>
  <si>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</si>
  <si>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</si>
  <si>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</si>
  <si>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</si>
  <si>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</si>
  <si>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</si>
  <si>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</si>
  <si>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</si>
  <si>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</si>
  <si>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</si>
  <si>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</si>
  <si>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</si>
  <si>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</si>
  <si>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</si>
  <si>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</si>
  <si>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</si>
  <si>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</si>
  <si>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</si>
  <si>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</si>
  <si>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</si>
  <si>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</si>
  <si>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</si>
  <si>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</si>
  <si>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</si>
  <si>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</si>
  <si>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</si>
  <si>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</si>
  <si>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</si>
  <si>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</si>
  <si>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</si>
  <si>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</si>
  <si>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</si>
  <si>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</si>
  <si>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</si>
  <si>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</si>
  <si>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</si>
  <si>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</si>
  <si>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</si>
  <si>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</si>
  <si>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</si>
  <si>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</si>
  <si>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</si>
  <si>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</si>
  <si>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</si>
  <si>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</si>
  <si>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</si>
  <si>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</si>
  <si>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</si>
  <si>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</si>
  <si>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</si>
  <si>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</si>
  <si>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</si>
  <si>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</si>
  <si>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</si>
  <si>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</si>
  <si>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</si>
  <si>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</si>
  <si>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</si>
  <si>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</si>
  <si>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</si>
  <si>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</si>
  <si>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</si>
  <si>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</si>
  <si>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</si>
  <si>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</si>
  <si>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</si>
  <si>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</si>
  <si>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</si>
  <si>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</si>
  <si>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</si>
  <si>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</si>
  <si>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</si>
  <si>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</si>
  <si>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</si>
  <si>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</si>
  <si>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</si>
  <si>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</si>
  <si>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</si>
  <si>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</si>
  <si>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</si>
  <si>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</si>
  <si>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</si>
  <si>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</si>
  <si>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</si>
  <si>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</si>
  <si>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</si>
  <si>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</si>
  <si>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</si>
  <si>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</si>
  <si>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</si>
  <si>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</si>
  <si>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</si>
  <si>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</si>
  <si>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</si>
  <si>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</si>
  <si>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</si>
  <si>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</si>
  <si>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</si>
  <si>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</si>
  <si>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</si>
  <si>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</si>
  <si>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</si>
  <si>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</si>
  <si>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</si>
  <si>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</si>
  <si>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</si>
  <si>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</si>
  <si>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</si>
  <si>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</si>
  <si>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</si>
  <si>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</si>
  <si>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</si>
  <si>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</si>
  <si>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</si>
  <si>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</si>
  <si>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</si>
  <si>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</si>
  <si>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</si>
  <si>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</si>
  <si>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</si>
  <si>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</si>
  <si>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</si>
  <si>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</si>
  <si>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</si>
  <si>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</si>
  <si>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</si>
  <si>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</si>
  <si>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</si>
  <si>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</si>
  <si>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</si>
  <si>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</si>
  <si>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</si>
  <si>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</si>
  <si>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</si>
  <si>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</si>
  <si>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</si>
  <si>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</si>
  <si>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</si>
  <si>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</si>
  <si>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</si>
  <si>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</si>
  <si>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</si>
  <si>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</si>
  <si>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</si>
  <si>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</si>
  <si>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</si>
  <si>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</si>
  <si>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</si>
  <si>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</si>
  <si>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</si>
  <si>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</si>
  <si>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</si>
  <si>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</si>
  <si>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</si>
  <si>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</si>
  <si>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</si>
  <si>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</si>
  <si>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</si>
  <si>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</si>
  <si>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</si>
  <si>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</si>
  <si>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</si>
  <si>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</si>
  <si>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</si>
  <si>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</si>
  <si>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</si>
  <si>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</si>
  <si>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</si>
  <si>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</si>
  <si>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</si>
  <si>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</si>
  <si>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</si>
  <si>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</si>
  <si>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</si>
  <si>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</si>
  <si>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</si>
  <si>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</si>
  <si>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</si>
  <si>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</si>
  <si>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</si>
  <si>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</si>
  <si>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</si>
  <si>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</si>
  <si>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</si>
  <si>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</si>
  <si>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</si>
  <si>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</si>
  <si>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</si>
  <si>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</si>
  <si>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</si>
  <si>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</si>
  <si>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</si>
  <si>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</si>
  <si>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</si>
  <si>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</si>
  <si>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</si>
  <si>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</si>
  <si>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</si>
  <si>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</si>
  <si>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</si>
  <si>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</si>
  <si>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</si>
  <si>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</si>
  <si>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</si>
  <si>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</si>
  <si>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</si>
  <si>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</si>
  <si>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</si>
  <si>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</si>
  <si>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</si>
  <si>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</si>
  <si>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</si>
  <si>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</si>
  <si>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</si>
  <si>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</si>
  <si>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</si>
  <si>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</si>
  <si>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</si>
  <si>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</si>
  <si>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</si>
  <si>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</si>
  <si>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</si>
  <si>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</si>
  <si>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</si>
  <si>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</si>
  <si>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</si>
  <si>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</si>
  <si>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</si>
  <si>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</si>
  <si>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</si>
  <si>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</si>
  <si>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</si>
  <si>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</si>
  <si>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</si>
  <si>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</si>
  <si>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</si>
  <si>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</si>
  <si>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</si>
  <si>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</si>
  <si>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</si>
  <si>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</si>
  <si>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</si>
  <si>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</si>
  <si>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</si>
  <si>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</si>
  <si>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</si>
  <si>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</si>
  <si>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</si>
  <si>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</si>
  <si>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</si>
  <si>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</si>
  <si>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</si>
  <si>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</si>
  <si>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</si>
  <si>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</si>
  <si>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</si>
  <si>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</si>
  <si>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</si>
  <si>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</si>
  <si>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</si>
  <si>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</si>
  <si>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</si>
  <si>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</si>
  <si>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</si>
  <si>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</si>
  <si>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</si>
  <si>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</si>
  <si>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</si>
  <si>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</si>
  <si>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</si>
  <si>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</si>
  <si>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</si>
  <si>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</si>
  <si>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</si>
  <si>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</si>
  <si>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</si>
  <si>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</si>
  <si>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</si>
  <si>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</si>
  <si>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</si>
  <si>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</si>
  <si>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</si>
  <si>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</si>
  <si>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</si>
  <si>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</si>
  <si>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</si>
  <si>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</si>
  <si>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</si>
  <si>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</si>
  <si>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</si>
  <si>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</si>
  <si>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</si>
  <si>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</si>
  <si>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</si>
  <si>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</si>
  <si>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</si>
  <si>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</si>
  <si>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</si>
  <si>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</si>
  <si>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</si>
  <si>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</si>
  <si>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</si>
  <si>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</si>
  <si>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</si>
  <si>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</si>
  <si>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</si>
  <si>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</si>
  <si>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</si>
  <si>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</si>
  <si>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</si>
  <si>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</si>
  <si>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</si>
  <si>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</si>
  <si>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</si>
  <si>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</si>
  <si>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</si>
  <si>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</si>
  <si>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</si>
  <si>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</si>
  <si>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</si>
  <si>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</si>
  <si>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</si>
  <si>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</si>
  <si>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</si>
  <si>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</si>
  <si>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</si>
  <si>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</si>
  <si>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</si>
  <si>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</si>
  <si>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</si>
  <si>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</si>
  <si>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</si>
  <si>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</si>
  <si>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</si>
  <si>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</si>
  <si>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</si>
  <si>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</si>
  <si>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</si>
  <si>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</si>
  <si>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</si>
  <si>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</si>
  <si>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</si>
  <si>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</si>
  <si>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</si>
  <si>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</si>
  <si>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</si>
  <si>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</si>
  <si>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</si>
  <si>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</si>
  <si>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</si>
  <si>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</si>
  <si>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</si>
  <si>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</si>
  <si>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</si>
  <si>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</si>
  <si>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</si>
  <si>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</si>
  <si>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</si>
  <si>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</si>
  <si>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</si>
  <si>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</si>
  <si>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</si>
  <si>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</si>
  <si>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</si>
  <si>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</si>
  <si>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</si>
  <si>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</si>
  <si>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</si>
  <si>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</si>
  <si>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</si>
  <si>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</si>
  <si>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</si>
  <si>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</si>
  <si>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</si>
  <si>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</si>
  <si>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</si>
  <si>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</si>
  <si>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</si>
  <si>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</si>
  <si>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</si>
  <si>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</si>
  <si>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</si>
  <si>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</si>
  <si>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</si>
  <si>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</si>
  <si>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</si>
  <si>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</si>
  <si>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</si>
  <si>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</si>
  <si>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</si>
  <si>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</si>
  <si>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</si>
  <si>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</si>
  <si>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</si>
  <si>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</si>
  <si>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</si>
  <si>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</si>
  <si>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</si>
  <si>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</si>
  <si>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</si>
  <si>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</si>
  <si>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</si>
  <si>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</si>
  <si>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</si>
  <si>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</si>
  <si>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</si>
  <si>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</si>
  <si>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</si>
  <si>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</si>
  <si>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</si>
  <si>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</si>
  <si>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</si>
  <si>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</si>
  <si>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</si>
  <si>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</si>
  <si>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</si>
  <si>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</si>
  <si>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</si>
  <si>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</si>
  <si>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</si>
  <si>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</si>
  <si>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</si>
  <si>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</si>
  <si>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</si>
  <si>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</si>
  <si>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</si>
  <si>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</si>
  <si>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</si>
  <si>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</si>
  <si>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</si>
  <si>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</si>
  <si>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</si>
  <si>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</si>
  <si>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</si>
  <si>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</si>
  <si>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</si>
  <si>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</si>
  <si>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</si>
  <si>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</si>
  <si>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</si>
  <si>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</si>
  <si>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</si>
  <si>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</si>
  <si>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</si>
  <si>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</si>
  <si>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</si>
  <si>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</si>
  <si>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</si>
  <si>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</si>
  <si>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</si>
  <si>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</si>
  <si>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</si>
  <si>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</si>
  <si>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</si>
  <si>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</si>
  <si>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</si>
  <si>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</si>
  <si>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</si>
  <si>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</si>
  <si>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</si>
  <si>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</si>
  <si>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</si>
  <si>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</si>
  <si>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</si>
  <si>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</si>
  <si>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</si>
  <si>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</si>
  <si>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</si>
  <si>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</si>
  <si>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</si>
  <si>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</si>
  <si>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</si>
  <si>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</si>
  <si>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</si>
  <si>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</si>
  <si>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</si>
  <si>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</si>
  <si>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</si>
  <si>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</si>
  <si>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</si>
  <si>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</si>
  <si>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</si>
  <si>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</si>
  <si>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</si>
  <si>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</si>
  <si>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</si>
  <si>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</si>
  <si>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</si>
  <si>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</si>
  <si>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</si>
  <si>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</si>
  <si>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</si>
  <si>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</si>
  <si>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</si>
  <si>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</si>
  <si>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</si>
  <si>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</si>
  <si>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</si>
  <si>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</si>
  <si>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</si>
  <si>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</si>
  <si>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</si>
  <si>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</si>
  <si>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</si>
  <si>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</si>
  <si>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</si>
  <si>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</si>
  <si>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</si>
  <si>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</si>
  <si>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</si>
  <si>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</si>
  <si>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</si>
  <si>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</si>
  <si>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</si>
  <si>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</si>
  <si>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</si>
  <si>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</si>
  <si>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</si>
  <si>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</si>
  <si>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</si>
  <si>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</si>
  <si>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</si>
  <si>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</si>
  <si>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</si>
  <si>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</si>
  <si>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</si>
  <si>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</si>
  <si>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</si>
  <si>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</si>
  <si>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</si>
  <si>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</si>
  <si>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</si>
  <si>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</si>
  <si>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</si>
  <si>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</si>
  <si>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</si>
  <si>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</si>
  <si>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</si>
  <si>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</si>
  <si>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</si>
  <si>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</si>
  <si>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</si>
  <si>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</si>
  <si>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</si>
  <si>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</si>
  <si>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</si>
  <si>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</si>
  <si>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</si>
  <si>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</si>
  <si>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</si>
  <si>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</si>
  <si>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</si>
  <si>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</si>
  <si>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</si>
  <si>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</si>
  <si>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</si>
  <si>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</si>
  <si>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</si>
  <si>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</si>
  <si>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</si>
  <si>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</si>
  <si>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</si>
  <si>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</si>
  <si>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</si>
  <si>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</si>
  <si>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</si>
  <si>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</si>
  <si>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</si>
  <si>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</si>
  <si>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</si>
  <si>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</si>
  <si>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</si>
  <si>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</si>
  <si>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</si>
  <si>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</si>
  <si>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</si>
  <si>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</si>
  <si>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</si>
  <si>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</si>
  <si>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</si>
  <si>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</si>
  <si>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</si>
  <si>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</si>
  <si>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</si>
  <si>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</si>
  <si>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</si>
  <si>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</si>
  <si>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</si>
  <si>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</si>
  <si>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</si>
  <si>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</si>
  <si>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</si>
  <si>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</si>
  <si>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</si>
  <si>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</si>
  <si>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</si>
  <si>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</si>
  <si>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</si>
  <si>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</si>
  <si>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</si>
  <si>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</si>
  <si>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</si>
  <si>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</si>
  <si>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</si>
  <si>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</si>
  <si>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</si>
  <si>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</si>
  <si>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</si>
  <si>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</si>
  <si>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</si>
  <si>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</si>
  <si>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</si>
  <si>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</si>
  <si>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</si>
  <si>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</si>
  <si>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</si>
  <si>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</si>
  <si>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</si>
  <si>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</si>
  <si>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</si>
  <si>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</si>
  <si>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</si>
  <si>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</si>
  <si>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</si>
  <si>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</si>
  <si>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</si>
  <si>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</si>
  <si>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</si>
  <si>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</si>
  <si>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</si>
  <si>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</si>
  <si>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</si>
  <si>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</si>
  <si>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</si>
  <si>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</si>
  <si>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</si>
  <si>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</si>
  <si>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</si>
  <si>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</si>
  <si>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</si>
  <si>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</si>
  <si>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</si>
  <si>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</si>
  <si>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</si>
  <si>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</si>
  <si>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</si>
  <si>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</si>
  <si>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</si>
  <si>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</si>
  <si>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</si>
  <si>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</si>
  <si>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</si>
  <si>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</si>
  <si>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</si>
  <si>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</si>
  <si>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</si>
  <si>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</si>
  <si>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</si>
  <si>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</si>
  <si>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</si>
  <si>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</si>
  <si>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</si>
  <si>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</si>
  <si>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</si>
  <si>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</si>
  <si>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</si>
  <si>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</si>
  <si>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</si>
  <si>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</si>
  <si>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</si>
  <si>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</si>
  <si>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</si>
  <si>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</si>
  <si>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</si>
  <si>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</si>
  <si>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</si>
  <si>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</si>
  <si>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</si>
  <si>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</si>
  <si>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</si>
  <si>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</si>
  <si>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</si>
  <si>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</si>
  <si>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</si>
  <si>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</si>
  <si>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</si>
  <si>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</si>
  <si>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</si>
  <si>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</si>
  <si>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</si>
  <si>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</si>
  <si>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</si>
  <si>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</si>
  <si>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</si>
  <si>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</si>
  <si>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</si>
  <si>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</si>
  <si>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</si>
  <si>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</si>
  <si>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</si>
  <si>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</si>
  <si>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</si>
  <si>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</si>
  <si>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</si>
  <si>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</si>
  <si>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</si>
  <si>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</si>
  <si>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</si>
  <si>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</si>
  <si>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</si>
  <si>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</si>
  <si>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</si>
  <si>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</si>
  <si>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</si>
  <si>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</si>
  <si>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</si>
  <si>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</si>
  <si>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</si>
  <si>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</si>
  <si>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</si>
  <si>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</si>
  <si>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</si>
  <si>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</si>
  <si>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</si>
  <si>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</si>
  <si>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</si>
  <si>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</si>
  <si>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</si>
  <si>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</si>
  <si>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</si>
  <si>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</si>
  <si>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</si>
  <si>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</si>
  <si>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</si>
  <si>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</si>
  <si>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</si>
  <si>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</si>
  <si>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</si>
  <si>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</si>
  <si>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</si>
  <si>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</si>
  <si>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</si>
  <si>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</si>
  <si>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</si>
  <si>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</si>
  <si>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</si>
  <si>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</si>
  <si>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</si>
  <si>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</si>
  <si>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</si>
  <si>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</si>
  <si>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</si>
  <si>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</si>
  <si>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</si>
  <si>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</si>
  <si>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</si>
  <si>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</si>
  <si>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</si>
  <si>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</si>
  <si>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</si>
  <si>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</si>
  <si>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</si>
  <si>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</si>
  <si>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</si>
  <si>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</si>
  <si>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</si>
  <si>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</si>
  <si>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</si>
  <si>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</si>
  <si>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</si>
  <si>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</si>
  <si>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</si>
  <si>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</si>
  <si>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</si>
  <si>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</si>
  <si>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</si>
  <si>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</si>
  <si>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</si>
  <si>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</si>
  <si>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</si>
  <si>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</si>
  <si>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</si>
  <si>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</si>
  <si>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</si>
  <si>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</si>
  <si>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</si>
  <si>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</si>
  <si>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</si>
  <si>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</si>
  <si>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</si>
  <si>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</si>
  <si>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</si>
  <si>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</si>
  <si>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</si>
  <si>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</si>
  <si>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</si>
  <si>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</si>
  <si>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</si>
  <si>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</si>
  <si>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</si>
  <si>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</si>
  <si>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</si>
  <si>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</si>
  <si>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</si>
  <si>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</si>
  <si>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</si>
  <si>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</si>
  <si>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</si>
  <si>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</si>
  <si>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</si>
  <si>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</si>
  <si>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</si>
  <si>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</si>
  <si>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</si>
  <si>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</si>
  <si>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</si>
  <si>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</si>
  <si>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</si>
  <si>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</si>
  <si>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</si>
  <si>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</si>
  <si>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</si>
  <si>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</si>
  <si>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</si>
  <si>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</si>
  <si>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</si>
  <si>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</si>
  <si>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</si>
  <si>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</si>
  <si>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</si>
  <si>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</si>
  <si>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</si>
  <si>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</si>
  <si>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</si>
  <si>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</si>
  <si>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</si>
  <si>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</si>
  <si>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</si>
  <si>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</si>
  <si>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</si>
  <si>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</si>
  <si>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</si>
  <si>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</si>
  <si>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</si>
  <si>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</si>
  <si>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</si>
  <si>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</si>
  <si>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</si>
  <si>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</si>
  <si>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</si>
  <si>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</si>
  <si>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</si>
  <si>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</si>
  <si>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</si>
  <si>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</si>
  <si>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</si>
  <si>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</si>
  <si>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</si>
  <si>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</si>
  <si>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</si>
  <si>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</si>
  <si>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</si>
  <si>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</si>
  <si>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</si>
  <si>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</si>
  <si>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</si>
  <si>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</si>
  <si>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</si>
  <si>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</si>
  <si>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</si>
  <si>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</si>
  <si>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</si>
  <si>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</si>
  <si>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</si>
  <si>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</si>
  <si>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</si>
  <si>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</si>
  <si>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</si>
  <si>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</si>
  <si>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</si>
  <si>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</si>
  <si>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</si>
  <si>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</si>
  <si>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</si>
  <si>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</si>
  <si>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</si>
  <si>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</si>
  <si>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</si>
  <si>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</si>
  <si>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</si>
  <si>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</si>
  <si>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</si>
  <si>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</si>
  <si>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</si>
  <si>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</si>
  <si>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</si>
  <si>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</si>
  <si>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</si>
  <si>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</si>
  <si>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</si>
  <si>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</si>
  <si>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</si>
  <si>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</si>
  <si>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</si>
  <si>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</si>
  <si>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</si>
  <si>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</si>
  <si>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</si>
  <si>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</si>
  <si>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</si>
  <si>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</si>
  <si>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</si>
  <si>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</si>
  <si>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</si>
  <si>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</si>
  <si>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</si>
  <si>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</si>
  <si>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</si>
  <si>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</si>
  <si>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</si>
  <si>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</si>
  <si>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</si>
  <si>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</si>
  <si>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</si>
  <si>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</si>
  <si>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</si>
  <si>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</si>
  <si>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</si>
  <si>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</si>
  <si>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</si>
  <si>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</si>
  <si>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</si>
  <si>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</si>
  <si>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</si>
  <si>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</si>
  <si>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</si>
  <si>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</si>
  <si>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</si>
  <si>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</si>
  <si>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</si>
  <si>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</si>
  <si>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</si>
  <si>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</si>
  <si>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</si>
  <si>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</si>
  <si>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</si>
  <si>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</si>
  <si>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</si>
  <si>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</si>
  <si>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</si>
  <si>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</si>
  <si>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</si>
  <si>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</si>
  <si>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</si>
  <si>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</si>
  <si>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</si>
  <si>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</si>
  <si>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</si>
  <si>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</si>
  <si>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</si>
  <si>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</si>
  <si>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</si>
  <si>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</si>
  <si>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</si>
  <si>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</si>
  <si>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</si>
  <si>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</si>
  <si>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</si>
  <si>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</si>
  <si>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</si>
  <si>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</si>
  <si>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</si>
  <si>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</si>
  <si>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</si>
  <si>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</si>
  <si>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</si>
  <si>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</si>
  <si>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</si>
  <si>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</si>
  <si>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</si>
  <si>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</si>
  <si>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</si>
  <si>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</si>
  <si>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</si>
  <si>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</si>
  <si>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</si>
  <si>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</si>
  <si>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</si>
  <si>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</si>
  <si>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</si>
  <si>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</si>
  <si>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</si>
  <si>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</si>
  <si>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</si>
  <si>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</si>
  <si>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</si>
  <si>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</si>
  <si>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</si>
  <si>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</si>
  <si>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</si>
  <si>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</si>
  <si>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</si>
  <si>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</si>
  <si>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</si>
  <si>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</si>
  <si>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</si>
  <si>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</si>
  <si>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</si>
  <si>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</si>
  <si>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</si>
  <si>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</si>
  <si>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</si>
  <si>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</si>
  <si>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</si>
  <si>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</si>
  <si>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</si>
  <si>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</si>
  <si>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</si>
  <si>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</si>
  <si>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</si>
  <si>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</si>
  <si>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</si>
  <si>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</si>
  <si>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</si>
  <si>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</si>
  <si>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</si>
  <si>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</si>
  <si>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</si>
  <si>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</si>
  <si>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</si>
  <si>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</si>
  <si>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</si>
  <si>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</si>
  <si>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</si>
  <si>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</si>
  <si>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</si>
  <si>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</si>
  <si>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</si>
  <si>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</si>
  <si>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</si>
  <si>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</si>
  <si>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</si>
  <si>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</si>
  <si>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</si>
  <si>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</si>
  <si>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</si>
  <si>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</si>
  <si>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</si>
  <si>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</si>
  <si>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</si>
  <si>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</si>
  <si>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</si>
  <si>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</si>
  <si>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</si>
  <si>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</si>
  <si>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</si>
  <si>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</si>
  <si>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</si>
  <si>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</si>
  <si>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</si>
  <si>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</si>
  <si>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</si>
  <si>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</si>
  <si>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</si>
  <si>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</si>
  <si>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</si>
  <si>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</si>
  <si>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</si>
  <si>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</si>
  <si>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</si>
  <si>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</si>
  <si>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</si>
  <si>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</si>
  <si>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</si>
  <si>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</si>
  <si>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</si>
  <si>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</si>
  <si>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</si>
  <si>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</si>
  <si>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</si>
  <si>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</si>
  <si>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</si>
  <si>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</si>
  <si>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</si>
  <si>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</si>
  <si>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</si>
  <si>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</si>
  <si>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</si>
  <si>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</si>
  <si>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</si>
  <si>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</si>
  <si>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</si>
  <si>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</si>
  <si>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</si>
  <si>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</si>
  <si>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</si>
  <si>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</si>
  <si>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</si>
  <si>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</si>
  <si>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</si>
  <si>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</si>
  <si>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</si>
  <si>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</si>
  <si>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</si>
  <si>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</si>
  <si>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</si>
  <si>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</si>
  <si>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</si>
  <si>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</si>
  <si>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</si>
  <si>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</si>
  <si>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</si>
  <si>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</si>
  <si>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</si>
  <si>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</si>
  <si>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</si>
  <si>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</si>
  <si>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</si>
  <si>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</si>
  <si>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</si>
  <si>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</si>
  <si>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</si>
  <si>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</si>
  <si>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</si>
  <si>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</si>
  <si>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</si>
  <si>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</si>
  <si>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</si>
  <si>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</si>
  <si>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</si>
  <si>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</si>
  <si>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</si>
  <si>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</si>
  <si>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</si>
  <si>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</si>
  <si>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</si>
  <si>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</si>
  <si>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</si>
  <si>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</si>
  <si>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</si>
  <si>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</si>
  <si>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</si>
  <si>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</si>
  <si>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</si>
  <si>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</si>
  <si>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</si>
  <si>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</si>
  <si>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</si>
  <si>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</si>
  <si>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</si>
  <si>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</si>
  <si>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</si>
  <si>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</si>
  <si>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</si>
  <si>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</si>
  <si>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</si>
  <si>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</si>
  <si>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</si>
  <si>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</si>
  <si>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</si>
  <si>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</si>
  <si>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</si>
  <si>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</si>
  <si>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</si>
  <si>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</si>
  <si>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</si>
  <si>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</si>
  <si>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</si>
  <si>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</si>
  <si>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</si>
  <si>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</si>
  <si>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</si>
  <si>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</si>
  <si>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</si>
  <si>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</si>
  <si>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</si>
  <si>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</si>
  <si>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</si>
  <si>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</si>
  <si>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</si>
  <si>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</si>
  <si>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</si>
  <si>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</si>
  <si>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</si>
  <si>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</si>
  <si>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</si>
  <si>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</si>
  <si>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</si>
  <si>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</si>
  <si>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</si>
  <si>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</si>
  <si>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</si>
  <si>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</si>
  <si>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</si>
  <si>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</si>
  <si>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</si>
  <si>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</si>
  <si>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</si>
  <si>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</si>
  <si>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</si>
  <si>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</si>
  <si>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</si>
  <si>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</si>
  <si>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</si>
  <si>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</si>
  <si>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</si>
  <si>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</si>
  <si>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</si>
  <si>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</si>
  <si>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</si>
  <si>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</si>
  <si>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</si>
  <si>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</si>
  <si>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</si>
  <si>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</si>
  <si>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</si>
  <si>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</si>
  <si>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</si>
  <si>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</si>
  <si>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</si>
  <si>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</si>
  <si>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</si>
  <si>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</si>
  <si>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</si>
  <si>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</si>
  <si>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</si>
  <si>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</si>
  <si>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</si>
  <si>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</si>
  <si>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</si>
  <si>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</si>
  <si>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</si>
  <si>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</si>
  <si>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</si>
  <si>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</si>
  <si>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</si>
  <si>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</si>
  <si>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</si>
  <si>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</si>
  <si>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</si>
  <si>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</si>
  <si>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</si>
  <si>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</si>
  <si>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</si>
  <si>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</si>
  <si>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</si>
  <si>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</si>
  <si>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</si>
  <si>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</si>
  <si>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</si>
  <si>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</si>
  <si>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</si>
  <si>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</si>
  <si>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</si>
  <si>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</si>
  <si>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</si>
  <si>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</si>
  <si>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</si>
  <si>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</si>
  <si>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</si>
  <si>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</si>
  <si>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</si>
  <si>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</si>
  <si>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</si>
  <si>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</si>
  <si>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</si>
  <si>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</si>
  <si>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</si>
  <si>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</si>
  <si>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</si>
  <si>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</si>
  <si>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</si>
  <si>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</si>
  <si>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</si>
  <si>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</si>
  <si>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</si>
  <si>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</si>
  <si>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</si>
  <si>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</si>
  <si>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</si>
  <si>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</si>
  <si>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</si>
  <si>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</si>
  <si>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</si>
  <si>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</si>
  <si>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</si>
  <si>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</si>
  <si>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</si>
  <si>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</si>
  <si>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</si>
  <si>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</si>
  <si>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</si>
  <si>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</si>
  <si>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</si>
  <si>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</si>
  <si>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</si>
  <si>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</si>
  <si>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</si>
  <si>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</si>
  <si>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</si>
  <si>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</si>
  <si>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</si>
  <si>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</si>
  <si>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</si>
  <si>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</si>
  <si>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</si>
  <si>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</si>
  <si>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</si>
  <si>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</si>
  <si>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</si>
  <si>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</si>
  <si>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</si>
  <si>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</si>
  <si>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</si>
  <si>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</si>
  <si>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</si>
  <si>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</si>
  <si>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</si>
  <si>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</si>
  <si>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</si>
  <si>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</si>
  <si>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</si>
  <si>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</si>
  <si>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</si>
  <si>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</si>
  <si>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</si>
  <si>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</si>
  <si>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</si>
  <si>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</si>
  <si>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</si>
  <si>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</si>
  <si>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</si>
  <si>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</si>
  <si>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</si>
  <si>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</si>
  <si>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</si>
  <si>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</si>
  <si>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</si>
  <si>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</si>
  <si>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</si>
  <si>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</si>
  <si>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</si>
  <si>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</si>
  <si>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</si>
  <si>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</si>
  <si>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</si>
  <si>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</si>
  <si>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</si>
  <si>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</si>
  <si>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</si>
  <si>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</si>
  <si>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</si>
  <si>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</si>
  <si>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</si>
  <si>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</si>
  <si>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</si>
  <si>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</si>
  <si>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</si>
  <si>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</si>
  <si>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</si>
  <si>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</si>
  <si>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</si>
  <si>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</si>
  <si>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</si>
  <si>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</si>
  <si>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</si>
  <si>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</si>
  <si>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</si>
  <si>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</si>
  <si>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</si>
  <si>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</si>
  <si>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</si>
  <si>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</si>
  <si>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</si>
  <si>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</si>
  <si>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</si>
  <si>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</si>
  <si>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</si>
  <si>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</si>
  <si>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</si>
  <si>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</si>
  <si>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</si>
  <si>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</si>
  <si>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</si>
  <si>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</si>
  <si>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</si>
  <si>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</si>
  <si>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</si>
  <si>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</si>
  <si>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</si>
  <si>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</si>
  <si>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</si>
  <si>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</si>
  <si>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</si>
  <si>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</si>
  <si>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</si>
  <si>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</si>
  <si>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</si>
  <si>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</si>
  <si>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</si>
  <si>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</si>
  <si>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</si>
  <si>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</si>
  <si>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</si>
  <si>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</si>
  <si>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</si>
  <si>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</si>
  <si>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</si>
  <si>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</si>
  <si>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</si>
  <si>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</si>
  <si>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</si>
  <si>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</si>
  <si>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</si>
  <si>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</si>
  <si>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</si>
  <si>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</si>
  <si>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</si>
  <si>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</si>
  <si>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</si>
  <si>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</si>
  <si>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</si>
  <si>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</si>
  <si>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</si>
  <si>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</si>
  <si>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</si>
  <si>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</si>
  <si>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</si>
  <si>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</si>
  <si>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</si>
  <si>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</si>
  <si>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</si>
  <si>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</si>
  <si>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</si>
  <si>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</si>
  <si>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</si>
  <si>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</si>
  <si>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</si>
  <si>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</si>
  <si>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</si>
  <si>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</si>
  <si>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</si>
  <si>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</si>
  <si>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</si>
  <si>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</si>
  <si>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</si>
  <si>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</si>
  <si>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</si>
  <si>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</si>
  <si>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</si>
  <si>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</si>
  <si>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</si>
  <si>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</si>
  <si>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</si>
  <si>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</si>
  <si>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</si>
  <si>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</si>
  <si>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</si>
  <si>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</si>
  <si>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</si>
  <si>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</si>
  <si>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</si>
  <si>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</si>
  <si>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</si>
  <si>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</si>
  <si>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</si>
  <si>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</si>
  <si>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</si>
  <si>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</si>
  <si>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</si>
  <si>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</si>
  <si>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</si>
  <si>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</si>
  <si>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</si>
  <si>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</si>
  <si>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</si>
  <si>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</si>
  <si>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</si>
  <si>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</si>
  <si>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</si>
  <si>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</si>
  <si>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</si>
  <si>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</si>
  <si>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</si>
  <si>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</si>
  <si>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</si>
  <si>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</si>
  <si>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</si>
  <si>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</si>
  <si>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</si>
  <si>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</si>
  <si>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</si>
  <si>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</si>
  <si>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</si>
  <si>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</si>
  <si>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</si>
  <si>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</si>
  <si>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</si>
  <si>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</si>
  <si>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</si>
  <si>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</si>
  <si>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</si>
  <si>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</si>
  <si>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</si>
  <si>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</si>
  <si>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</si>
  <si>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</si>
  <si>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</si>
  <si>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</si>
  <si>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</si>
  <si>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</si>
  <si>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</si>
  <si>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</si>
  <si>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</si>
  <si>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</si>
  <si>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</si>
  <si>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</si>
  <si>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</si>
  <si>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</si>
  <si>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</si>
  <si>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</si>
  <si>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</si>
  <si>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</si>
  <si>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</si>
  <si>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</si>
  <si>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</si>
  <si>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</si>
  <si>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</si>
  <si>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</si>
  <si>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</si>
  <si>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</si>
  <si>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</si>
  <si>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</si>
  <si>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</si>
  <si>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</si>
  <si>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</si>
  <si>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</si>
  <si>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</si>
  <si>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</si>
  <si>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</si>
  <si>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</si>
  <si>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</si>
  <si>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</si>
  <si>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</si>
  <si>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</si>
  <si>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</si>
  <si>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</si>
  <si>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</si>
  <si>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</si>
  <si>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</si>
  <si>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</si>
  <si>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</si>
  <si>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</si>
  <si>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</si>
  <si>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</si>
  <si>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</si>
  <si>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</si>
  <si>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</si>
  <si>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</si>
  <si>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</si>
  <si>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</si>
  <si>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</si>
  <si>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</si>
  <si>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</si>
  <si>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</si>
  <si>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</si>
  <si>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</si>
  <si>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</si>
  <si>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</si>
  <si>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</si>
  <si>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</si>
  <si>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</si>
  <si>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</si>
  <si>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</si>
  <si>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</si>
  <si>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</si>
  <si>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</si>
  <si>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</si>
  <si>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</si>
  <si>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</si>
  <si>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</si>
  <si>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</si>
  <si>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</si>
  <si>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</si>
  <si>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</si>
  <si>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</si>
  <si>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</si>
  <si>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</si>
  <si>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</si>
  <si>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</si>
  <si>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</si>
  <si>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</si>
  <si>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</si>
  <si>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</si>
  <si>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</si>
  <si>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</si>
  <si>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</si>
  <si>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</si>
  <si>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</si>
  <si>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</si>
  <si>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</si>
  <si>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</si>
  <si>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</si>
  <si>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</si>
  <si>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</si>
  <si>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</si>
  <si>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</si>
  <si>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</si>
  <si>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</si>
  <si>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</si>
  <si>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</si>
  <si>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</si>
  <si>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</si>
  <si>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</si>
  <si>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</si>
  <si>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</si>
  <si>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</si>
  <si>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</si>
  <si>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</si>
  <si>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</si>
  <si>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</si>
  <si>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</si>
  <si>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</si>
  <si>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</si>
  <si>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</si>
  <si>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</si>
  <si>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</si>
  <si>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</si>
  <si>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</si>
  <si>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</si>
  <si>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</si>
  <si>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</si>
  <si>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</si>
  <si>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</si>
  <si>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</si>
  <si>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</si>
  <si>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</si>
  <si>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</si>
  <si>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</si>
  <si>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</si>
  <si>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</si>
  <si>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</si>
  <si>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</si>
  <si>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</si>
  <si>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</si>
  <si>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</si>
  <si>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</si>
  <si>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</si>
  <si>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</si>
  <si>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</si>
  <si>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</si>
  <si>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</si>
  <si>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</si>
  <si>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</si>
  <si>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</si>
  <si>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</si>
  <si>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</si>
  <si>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</si>
  <si>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</si>
  <si>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</si>
  <si>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</si>
  <si>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</si>
  <si>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</si>
  <si>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</si>
  <si>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</si>
  <si>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</si>
  <si>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</si>
  <si>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</si>
  <si>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</si>
  <si>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</si>
  <si>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</si>
  <si>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</si>
  <si>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</si>
  <si>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</si>
  <si>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</si>
  <si>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</si>
  <si>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</si>
  <si>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</si>
  <si>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</si>
  <si>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</si>
  <si>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</si>
  <si>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</si>
  <si>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</si>
  <si>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</si>
  <si>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</si>
  <si>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</si>
  <si>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</si>
  <si>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</si>
  <si>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</si>
  <si>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</si>
  <si>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</si>
  <si>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</si>
  <si>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</si>
  <si>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</si>
  <si>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</si>
  <si>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</si>
  <si>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</si>
  <si>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</si>
  <si>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</si>
  <si>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</si>
  <si>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</si>
  <si>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</si>
  <si>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</si>
  <si>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</si>
  <si>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</si>
  <si>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</si>
  <si>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</si>
  <si>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</si>
  <si>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</si>
  <si>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</si>
  <si>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</si>
  <si>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</si>
  <si>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</si>
  <si>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</si>
  <si>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</si>
  <si>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</si>
  <si>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</si>
  <si>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</si>
  <si>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</si>
  <si>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</si>
  <si>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</si>
  <si>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</si>
  <si>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</si>
  <si>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</si>
  <si>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</si>
  <si>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</si>
  <si>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</si>
  <si>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</si>
  <si>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</si>
  <si>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</si>
  <si>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</si>
  <si>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</si>
  <si>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</si>
  <si>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</si>
  <si>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</si>
  <si>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</si>
  <si>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</si>
  <si>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</si>
  <si>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</si>
  <si>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</si>
  <si>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</si>
  <si>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</si>
  <si>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</si>
  <si>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</si>
  <si>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</si>
  <si>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</si>
  <si>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</si>
  <si>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</si>
  <si>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</si>
  <si>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</si>
  <si>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</si>
  <si>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</si>
  <si>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</si>
  <si>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</si>
  <si>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</si>
  <si>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</si>
  <si>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</si>
  <si>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</si>
  <si>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</si>
  <si>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</si>
  <si>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</si>
  <si>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</si>
  <si>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</si>
  <si>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</si>
  <si>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</si>
  <si>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</si>
  <si>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</si>
  <si>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</si>
  <si>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</si>
  <si>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</si>
  <si>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</si>
  <si>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</si>
  <si>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</si>
  <si>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</si>
  <si>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</si>
  <si>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</si>
  <si>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</si>
  <si>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</si>
  <si>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</si>
  <si>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</si>
  <si>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</si>
  <si>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</si>
  <si>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</si>
  <si>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</si>
  <si>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</si>
  <si>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</si>
  <si>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</si>
  <si>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</si>
  <si>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</si>
  <si>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</si>
  <si>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</si>
  <si>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</si>
  <si>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</si>
  <si>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</si>
  <si>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</si>
  <si>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</si>
  <si>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</si>
  <si>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</si>
  <si>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</si>
  <si>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</si>
  <si>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</si>
  <si>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</si>
  <si>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</si>
  <si>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</si>
  <si>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</si>
  <si>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</si>
  <si>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</si>
  <si>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</si>
  <si>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</si>
  <si>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</si>
  <si>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</si>
  <si>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</si>
  <si>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</si>
  <si>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</si>
  <si>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</si>
  <si>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</si>
  <si>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</si>
  <si>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</si>
  <si>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</si>
  <si>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</si>
  <si>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</si>
  <si>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</si>
  <si>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</si>
  <si>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</si>
  <si>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</si>
  <si>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</si>
  <si>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</si>
  <si>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</si>
  <si>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</si>
  <si>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</si>
  <si>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</si>
  <si>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</si>
  <si>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</si>
  <si>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</si>
  <si>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</si>
  <si>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</si>
  <si>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</si>
  <si>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</si>
  <si>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</si>
  <si>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</si>
  <si>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</si>
  <si>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</si>
  <si>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</si>
  <si>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</si>
  <si>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</si>
  <si>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</si>
  <si>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</si>
  <si>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</si>
  <si>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</si>
  <si>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</si>
  <si>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</si>
  <si>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</si>
  <si>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</si>
  <si>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</si>
  <si>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</si>
  <si>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</si>
  <si>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</si>
  <si>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</si>
  <si>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</si>
  <si>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</si>
  <si>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</si>
  <si>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</si>
  <si>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</si>
  <si>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</si>
  <si>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</si>
  <si>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</si>
  <si>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</si>
  <si>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</si>
  <si>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</si>
  <si>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</si>
  <si>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</si>
  <si>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</si>
  <si>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</si>
  <si>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</si>
  <si>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</si>
  <si>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</si>
  <si>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</si>
  <si>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</si>
  <si>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</si>
  <si>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</si>
  <si>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</si>
  <si>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</si>
  <si>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</si>
  <si>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</si>
  <si>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</si>
  <si>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</si>
  <si>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</si>
  <si>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</si>
  <si>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</si>
  <si>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</si>
  <si>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</si>
  <si>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</si>
  <si>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</si>
  <si>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</si>
  <si>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</si>
  <si>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</si>
  <si>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</si>
  <si>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</si>
  <si>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</si>
  <si>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</si>
  <si>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</si>
  <si>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</si>
  <si>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</si>
  <si>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</si>
  <si>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</si>
  <si>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</si>
  <si>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</si>
  <si>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</si>
  <si>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</si>
  <si>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</si>
  <si>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</si>
  <si>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</si>
  <si>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</si>
  <si>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</si>
  <si>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</si>
  <si>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</si>
  <si>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</si>
  <si>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</si>
  <si>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</si>
  <si>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</si>
  <si>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</si>
  <si>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</si>
  <si>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</si>
  <si>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</si>
  <si>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</si>
  <si>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</si>
  <si>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</si>
  <si>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</si>
  <si>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</si>
  <si>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</si>
  <si>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</si>
  <si>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</si>
  <si>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</si>
  <si>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</si>
  <si>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</si>
  <si>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</si>
  <si>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</si>
  <si>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</si>
  <si>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</si>
  <si>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</si>
  <si>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</si>
  <si>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</si>
  <si>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</si>
  <si>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</si>
  <si>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</si>
  <si>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</si>
  <si>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</si>
  <si>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</si>
  <si>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</si>
  <si>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</si>
  <si>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</si>
  <si>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</si>
  <si>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</si>
  <si>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</si>
  <si>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</si>
  <si>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</si>
  <si>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</si>
  <si>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</si>
  <si>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</si>
  <si>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</si>
  <si>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</si>
  <si>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</si>
  <si>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</si>
  <si>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</si>
  <si>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</si>
  <si>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</si>
  <si>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</si>
  <si>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</si>
  <si>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</si>
  <si>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</si>
  <si>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</si>
  <si>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</si>
  <si>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</si>
  <si>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</si>
  <si>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</si>
  <si>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</si>
  <si>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</si>
  <si>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</si>
  <si>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</si>
  <si>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</si>
  <si>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</si>
  <si>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</si>
  <si>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</si>
  <si>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</si>
  <si>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</si>
  <si>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</si>
  <si>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</si>
  <si>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</si>
  <si>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</si>
  <si>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</si>
  <si>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</si>
  <si>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</si>
  <si>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</si>
  <si>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</si>
  <si>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</si>
  <si>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</si>
  <si>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</si>
  <si>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</si>
  <si>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</si>
  <si>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</si>
  <si>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</si>
  <si>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</si>
  <si>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</si>
  <si>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</si>
  <si>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</si>
  <si>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</si>
  <si>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</si>
  <si>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</si>
  <si>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</si>
  <si>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</si>
  <si>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</si>
  <si>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</si>
  <si>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</si>
  <si>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</si>
  <si>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</si>
  <si>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</si>
  <si>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</si>
  <si>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</si>
  <si>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</si>
  <si>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</si>
  <si>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</si>
  <si>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</si>
  <si>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</si>
  <si>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</si>
  <si>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</si>
  <si>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</si>
  <si>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</si>
  <si>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</si>
  <si>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</si>
  <si>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</si>
  <si>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</si>
  <si>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</si>
  <si>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</si>
  <si>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</si>
  <si>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</si>
  <si>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</si>
  <si>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</si>
  <si>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</si>
  <si>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</si>
  <si>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</si>
  <si>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</si>
  <si>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</si>
  <si>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</si>
  <si>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</si>
  <si>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</si>
  <si>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</si>
  <si>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</si>
  <si>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</si>
  <si>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</si>
  <si>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</si>
  <si>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</si>
  <si>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</si>
  <si>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</si>
  <si>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</si>
  <si>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</si>
  <si>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</si>
  <si>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</si>
  <si>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</si>
  <si>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</si>
  <si>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</si>
  <si>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</si>
  <si>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</si>
  <si>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</si>
  <si>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</si>
  <si>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</si>
  <si>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</si>
  <si>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</si>
  <si>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</si>
  <si>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</si>
  <si>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</si>
  <si>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</si>
  <si>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</si>
  <si>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</si>
  <si>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</si>
  <si>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</si>
  <si>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</si>
  <si>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</si>
  <si>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</si>
  <si>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</si>
  <si>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</si>
  <si>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</si>
  <si>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</si>
  <si>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</si>
  <si>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</si>
  <si>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</si>
  <si>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</si>
  <si>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</si>
  <si>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</si>
  <si>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</si>
  <si>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</si>
  <si>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</si>
  <si>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</si>
  <si>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</si>
  <si>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</si>
  <si>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</si>
  <si>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</si>
  <si>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</si>
  <si>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</si>
  <si>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</si>
  <si>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</si>
  <si>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</si>
  <si>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</si>
  <si>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</si>
  <si>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</si>
  <si>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</si>
  <si>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</si>
  <si>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</si>
  <si>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</si>
  <si>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</si>
  <si>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</si>
  <si>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</si>
  <si>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</si>
  <si>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</si>
  <si>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</si>
  <si>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</si>
  <si>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</si>
  <si>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</si>
  <si>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</si>
  <si>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</si>
  <si>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</si>
  <si>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</si>
  <si>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</si>
  <si>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</si>
  <si>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</si>
  <si>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</si>
  <si>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</si>
  <si>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</si>
  <si>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</si>
  <si>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</si>
  <si>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</si>
  <si>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</si>
  <si>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</si>
  <si>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</si>
  <si>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</si>
  <si>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</si>
  <si>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</si>
  <si>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</si>
  <si>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</si>
  <si>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</si>
  <si>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</si>
  <si>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</si>
  <si>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</si>
  <si>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</si>
  <si>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</si>
  <si>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</si>
  <si>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</si>
  <si>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</si>
  <si>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</si>
  <si>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</si>
  <si>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</si>
  <si>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</si>
  <si>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</si>
  <si>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</si>
  <si>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</si>
  <si>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</si>
  <si>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</si>
  <si>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</si>
  <si>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</si>
  <si>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</si>
  <si>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</si>
  <si>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</si>
  <si>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</si>
  <si>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</si>
  <si>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</si>
  <si>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</si>
  <si>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</si>
  <si>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</si>
  <si>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</si>
  <si>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</si>
  <si>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</si>
  <si>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</si>
  <si>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</si>
  <si>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</si>
  <si>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</si>
  <si>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</si>
  <si>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</si>
  <si>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</si>
  <si>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</si>
  <si>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</si>
  <si>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</si>
  <si>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</si>
  <si>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</si>
  <si>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</si>
  <si>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</si>
  <si>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</si>
  <si>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</si>
  <si>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</si>
  <si>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</si>
  <si>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</si>
  <si>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</si>
  <si>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</si>
  <si>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</si>
  <si>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</si>
  <si>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</si>
  <si>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</si>
  <si>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</si>
  <si>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</si>
  <si>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</si>
  <si>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</si>
  <si>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</si>
  <si>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</si>
  <si>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</si>
  <si>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</si>
  <si>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</si>
  <si>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</si>
  <si>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</si>
  <si>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</si>
  <si>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</si>
  <si>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</si>
  <si>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</si>
  <si>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</si>
  <si>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</si>
  <si>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</si>
  <si>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</si>
  <si>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</si>
  <si>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</si>
  <si>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</si>
  <si>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</si>
  <si>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</si>
  <si>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</si>
  <si>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</si>
  <si>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</si>
  <si>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</si>
  <si>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</si>
  <si>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</si>
  <si>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</si>
  <si>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</si>
  <si>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</si>
  <si>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</si>
  <si>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</si>
  <si>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</si>
  <si>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</si>
  <si>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</si>
  <si>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</si>
  <si>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</si>
  <si>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</si>
  <si>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</si>
  <si>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</si>
  <si>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</si>
  <si>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</si>
  <si>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</si>
  <si>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</si>
  <si>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</si>
  <si>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</si>
  <si>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</si>
  <si>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</si>
  <si>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</si>
  <si>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</si>
  <si>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</si>
  <si>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</si>
  <si>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</si>
  <si>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</si>
  <si>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</si>
  <si>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</si>
  <si>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</si>
  <si>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</si>
  <si>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</si>
  <si>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</si>
  <si>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</si>
  <si>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</si>
  <si>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</si>
  <si>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</si>
  <si>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</si>
  <si>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</si>
  <si>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</si>
  <si>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</si>
  <si>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</si>
  <si>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</si>
  <si>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</si>
  <si>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</si>
  <si>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</si>
  <si>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</si>
  <si>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</si>
  <si>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</si>
  <si>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</si>
  <si>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</si>
  <si>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</si>
  <si>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</si>
  <si>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</si>
  <si>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</si>
  <si>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</si>
  <si>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</si>
  <si>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</si>
  <si>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</si>
  <si>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</si>
  <si>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</si>
  <si>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</si>
  <si>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</si>
  <si>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</si>
  <si>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</si>
  <si>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</si>
  <si>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</si>
  <si>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</si>
  <si>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</si>
  <si>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</si>
  <si>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</si>
  <si>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</si>
  <si>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</si>
  <si>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</si>
  <si>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</si>
  <si>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</si>
  <si>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</si>
  <si>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</si>
  <si>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</si>
  <si>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</si>
  <si>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</si>
  <si>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</si>
  <si>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</si>
  <si>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</si>
  <si>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</si>
  <si>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</si>
  <si>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</si>
  <si>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</si>
  <si>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</si>
  <si>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</si>
  <si>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</si>
  <si>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</si>
  <si>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</si>
  <si>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</si>
  <si>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</si>
  <si>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</si>
  <si>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</si>
  <si>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</si>
  <si>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</si>
  <si>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</si>
  <si>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</si>
  <si>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</si>
  <si>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</si>
  <si>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</si>
  <si>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</si>
  <si>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</si>
  <si>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</si>
  <si>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</si>
  <si>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</si>
  <si>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</si>
  <si>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</si>
  <si>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</si>
  <si>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</si>
  <si>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</si>
  <si>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</si>
  <si>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</si>
  <si>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</si>
  <si>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</si>
  <si>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</si>
  <si>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</si>
  <si>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</si>
  <si>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</si>
  <si>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</si>
  <si>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</si>
  <si>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</si>
  <si>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</si>
  <si>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</si>
  <si>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</si>
  <si>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</si>
  <si>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</si>
  <si>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</si>
  <si>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</si>
  <si>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</si>
  <si>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</si>
  <si>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</si>
  <si>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</si>
  <si>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</si>
  <si>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</si>
  <si>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</si>
  <si>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</si>
  <si>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</si>
  <si>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</si>
  <si>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</si>
  <si>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</si>
  <si>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</si>
  <si>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</si>
  <si>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</si>
  <si>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</si>
  <si>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</si>
  <si>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</si>
  <si>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</si>
  <si>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</si>
  <si>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</si>
  <si>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</si>
  <si>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</si>
  <si>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</si>
  <si>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</si>
  <si>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</si>
  <si>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</si>
  <si>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</si>
  <si>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</si>
  <si>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</si>
  <si>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</si>
  <si>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</si>
  <si>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</si>
  <si>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</si>
  <si>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</si>
  <si>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</si>
  <si>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</si>
  <si>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</si>
  <si>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</si>
  <si>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</si>
  <si>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</si>
  <si>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</si>
  <si>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</si>
  <si>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</si>
  <si>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</si>
  <si>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</si>
  <si>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</si>
  <si>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</si>
  <si>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</si>
  <si>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</si>
  <si>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</si>
  <si>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</si>
  <si>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</si>
  <si>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</si>
  <si>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</si>
  <si>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</si>
  <si>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</si>
  <si>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</si>
  <si>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</si>
  <si>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</si>
  <si>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</si>
  <si>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</si>
  <si>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</si>
  <si>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</si>
  <si>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</si>
  <si>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</si>
  <si>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</si>
  <si>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</si>
  <si>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</si>
  <si>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</si>
  <si>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</si>
  <si>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</si>
  <si>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</si>
  <si>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</si>
  <si>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</si>
  <si>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</si>
  <si>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</si>
  <si>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</si>
  <si>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</si>
  <si>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</si>
  <si>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</si>
  <si>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</si>
  <si>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</si>
  <si>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</si>
  <si>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</si>
  <si>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</si>
  <si>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</si>
  <si>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</si>
  <si>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</si>
  <si>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</si>
  <si>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</si>
  <si>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</si>
  <si>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</si>
  <si>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</si>
  <si>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</si>
  <si>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</si>
  <si>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</si>
  <si>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</si>
  <si>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</si>
  <si>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</si>
  <si>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</si>
  <si>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</si>
  <si>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</si>
  <si>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</si>
  <si>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</si>
  <si>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</si>
  <si>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</si>
  <si>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</si>
  <si>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</si>
  <si>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</si>
  <si>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</si>
  <si>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</si>
  <si>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</si>
  <si>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</si>
  <si>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</si>
  <si>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</si>
  <si>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</si>
  <si>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</si>
  <si>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</si>
  <si>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</si>
  <si>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</si>
  <si>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</si>
  <si>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</si>
  <si>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</si>
  <si>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</si>
  <si>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</si>
  <si>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</si>
  <si>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</si>
  <si>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</si>
  <si>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</si>
  <si>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</si>
  <si>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</si>
  <si>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</si>
  <si>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</si>
  <si>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</si>
  <si>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</si>
  <si>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</si>
  <si>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</si>
  <si>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</si>
  <si>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</si>
  <si>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</si>
  <si>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</si>
  <si>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</si>
  <si>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</si>
  <si>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</si>
  <si>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</si>
  <si>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</si>
  <si>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</si>
  <si>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</si>
  <si>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</si>
  <si>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</si>
  <si>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</si>
  <si>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</si>
  <si>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</si>
  <si>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</si>
  <si>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</si>
  <si>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</si>
  <si>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</si>
  <si>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</si>
  <si>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</si>
  <si>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</si>
  <si>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</si>
  <si>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</si>
  <si>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</si>
  <si>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</si>
  <si>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</si>
  <si>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</si>
  <si>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</si>
  <si>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</si>
  <si>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</si>
  <si>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</si>
  <si>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</si>
  <si>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</si>
  <si>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</si>
  <si>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</si>
  <si>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</si>
  <si>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</si>
  <si>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</si>
  <si>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</si>
  <si>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</si>
  <si>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</si>
  <si>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</si>
  <si>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</si>
  <si>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</si>
  <si>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</si>
  <si>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</si>
  <si>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</si>
  <si>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</si>
  <si>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</si>
  <si>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</si>
  <si>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</si>
  <si>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</si>
  <si>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</si>
  <si>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</si>
  <si>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</si>
  <si>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</si>
  <si>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</si>
  <si>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</si>
  <si>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</si>
  <si>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</si>
  <si>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</si>
  <si>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</si>
  <si>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</si>
  <si>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</si>
  <si>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</si>
  <si>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</si>
  <si>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</si>
  <si>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</si>
  <si>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</si>
  <si>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</si>
  <si>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</si>
  <si>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</si>
  <si>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</si>
  <si>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</si>
  <si>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</si>
  <si>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</si>
  <si>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</si>
  <si>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</si>
  <si>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</si>
  <si>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</si>
  <si>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</si>
  <si>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</si>
  <si>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</si>
  <si>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</si>
  <si>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</si>
  <si>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</si>
  <si>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</si>
  <si>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</si>
  <si>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</si>
  <si>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</si>
  <si>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</si>
  <si>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</si>
  <si>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</si>
  <si>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</si>
  <si>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</si>
  <si>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</si>
  <si>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</si>
  <si>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</si>
  <si>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</si>
  <si>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</si>
  <si>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</si>
  <si>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</si>
  <si>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</si>
  <si>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</si>
  <si>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</si>
  <si>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</si>
  <si>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</si>
  <si>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</si>
  <si>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</si>
  <si>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</si>
  <si>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</si>
  <si>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</si>
  <si>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</si>
  <si>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</si>
  <si>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</si>
  <si>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</si>
  <si>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</si>
  <si>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</si>
  <si>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</si>
  <si>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</si>
  <si>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</si>
  <si>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</si>
  <si>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</si>
  <si>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</si>
  <si>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</si>
  <si>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</si>
  <si>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</si>
  <si>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</si>
  <si>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</si>
  <si>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</si>
  <si>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</si>
  <si>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</si>
  <si>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</si>
  <si>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</si>
  <si>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</si>
  <si>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</si>
  <si>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</si>
  <si>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</si>
  <si>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</si>
  <si>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</si>
  <si>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</si>
  <si>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</si>
  <si>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</si>
  <si>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</si>
  <si>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</si>
  <si>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</si>
  <si>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</si>
  <si>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</si>
  <si>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</si>
  <si>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</si>
  <si>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</si>
  <si>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</si>
  <si>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</si>
  <si>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</si>
  <si>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</si>
  <si>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</si>
  <si>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</si>
  <si>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</si>
  <si>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</si>
  <si>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</si>
  <si>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</si>
  <si>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</si>
  <si>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</si>
  <si>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</si>
  <si>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</si>
  <si>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</si>
  <si>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</si>
  <si>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</si>
  <si>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</si>
  <si>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</si>
  <si>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</si>
  <si>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</si>
  <si>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</si>
  <si>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</si>
  <si>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</si>
  <si>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</si>
  <si>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</si>
  <si>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</si>
  <si>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</si>
  <si>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</si>
  <si>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</si>
  <si>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</si>
  <si>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</si>
  <si>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</si>
  <si>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</si>
  <si>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</si>
  <si>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</si>
  <si>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</si>
  <si>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</si>
  <si>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</si>
  <si>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</si>
  <si>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</si>
  <si>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</si>
  <si>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</si>
  <si>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</si>
  <si>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</si>
  <si>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</si>
  <si>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</si>
  <si>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</si>
  <si>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</si>
  <si>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</si>
  <si>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</si>
  <si>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</si>
  <si>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</si>
  <si>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</si>
  <si>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</si>
  <si>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</si>
  <si>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</si>
  <si>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</si>
  <si>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</si>
  <si>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</si>
  <si>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</si>
  <si>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</si>
  <si>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</si>
  <si>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</si>
  <si>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</si>
  <si>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</si>
  <si>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</si>
  <si>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</si>
  <si>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</si>
  <si>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</si>
  <si>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</si>
  <si>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</si>
  <si>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</si>
  <si>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</si>
  <si>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</si>
  <si>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</si>
  <si>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</si>
  <si>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</si>
  <si>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</si>
  <si>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</si>
  <si>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</si>
  <si>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</si>
  <si>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</si>
  <si>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</si>
  <si>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</si>
  <si>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</si>
  <si>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</si>
  <si>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</si>
  <si>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</si>
  <si>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</si>
  <si>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</si>
  <si>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</si>
  <si>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</si>
  <si>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</si>
  <si>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</si>
  <si>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</si>
  <si>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</si>
  <si>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</si>
  <si>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</si>
  <si>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</si>
  <si>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</si>
  <si>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</si>
  <si>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</si>
  <si>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</si>
  <si>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</si>
  <si>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</si>
  <si>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</si>
  <si>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</si>
  <si>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</si>
  <si>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</si>
  <si>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</si>
  <si>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</si>
  <si>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</si>
  <si>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</si>
  <si>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</si>
  <si>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</si>
  <si>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</si>
  <si>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</si>
  <si>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</si>
  <si>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</si>
  <si>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</si>
  <si>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</si>
  <si>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</si>
  <si>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</si>
  <si>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</si>
  <si>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</si>
  <si>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</si>
  <si>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</si>
  <si>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</si>
  <si>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</si>
  <si>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</si>
  <si>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</si>
  <si>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</si>
  <si>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</si>
  <si>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</si>
  <si>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</si>
  <si>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</si>
  <si>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</si>
  <si>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</si>
  <si>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</si>
  <si>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</si>
  <si>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</si>
  <si>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</si>
  <si>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</si>
  <si>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</si>
  <si>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</si>
  <si>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</si>
  <si>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</si>
  <si>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</si>
  <si>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</si>
  <si>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</si>
  <si>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</si>
  <si>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</si>
  <si>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</si>
  <si>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</si>
  <si>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</si>
  <si>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</si>
  <si>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</si>
  <si>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</si>
  <si>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</si>
  <si>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</si>
  <si>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</si>
  <si>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</si>
  <si>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</si>
  <si>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</si>
  <si>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</si>
  <si>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</si>
  <si>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</si>
  <si>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</si>
  <si>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</si>
  <si>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</si>
  <si>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</si>
  <si>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</si>
  <si>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</si>
  <si>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</si>
  <si>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</si>
  <si>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</si>
  <si>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</si>
  <si>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</si>
  <si>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</si>
  <si>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</si>
  <si>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</si>
  <si>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</si>
  <si>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</si>
  <si>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</si>
  <si>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</si>
  <si>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</si>
  <si>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</si>
  <si>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</si>
  <si>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</si>
  <si>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</si>
  <si>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</si>
  <si>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</si>
  <si>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</si>
  <si>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</si>
  <si>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</si>
  <si>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</si>
  <si>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</si>
  <si>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</si>
  <si>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</si>
  <si>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</si>
  <si>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</si>
  <si>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</si>
  <si>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</si>
  <si>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</si>
  <si>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</si>
  <si>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</si>
  <si>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</si>
  <si>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</si>
  <si>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</si>
  <si>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</si>
  <si>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</si>
  <si>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</si>
  <si>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</si>
  <si>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</si>
  <si>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</si>
  <si>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</si>
  <si>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</si>
  <si>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</si>
  <si>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</si>
  <si>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</si>
  <si>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</si>
  <si>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</si>
  <si>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</si>
  <si>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</si>
  <si>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</si>
  <si>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</si>
  <si>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</si>
  <si>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</si>
  <si>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</si>
  <si>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</si>
  <si>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</si>
  <si>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</si>
  <si>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</si>
  <si>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</si>
  <si>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</si>
  <si>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</si>
  <si>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</si>
  <si>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</si>
  <si>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</si>
  <si>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</si>
  <si>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</si>
  <si>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</si>
  <si>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</si>
  <si>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</si>
  <si>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</si>
  <si>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</si>
  <si>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</si>
  <si>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</si>
  <si>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</si>
  <si>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</si>
  <si>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</si>
  <si>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</si>
  <si>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</si>
  <si>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</si>
  <si>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</si>
  <si>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</si>
  <si>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</si>
  <si>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</si>
  <si>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</si>
  <si>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</si>
  <si>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</si>
  <si>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</si>
  <si>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</si>
  <si>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</si>
  <si>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</si>
  <si>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</si>
  <si>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</si>
  <si>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</si>
  <si>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</si>
  <si>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</si>
  <si>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</si>
  <si>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</si>
  <si>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</si>
  <si>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</si>
  <si>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</si>
  <si>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</si>
  <si>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</si>
  <si>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</si>
  <si>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</si>
  <si>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</si>
  <si>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</si>
  <si>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</si>
  <si>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</si>
  <si>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</si>
  <si>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</si>
  <si>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</si>
  <si>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</si>
  <si>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</si>
  <si>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</si>
  <si>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</si>
  <si>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</si>
  <si>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</si>
  <si>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</si>
  <si>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</si>
  <si>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</si>
  <si>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</si>
  <si>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</si>
  <si>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</si>
  <si>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</si>
  <si>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</si>
  <si>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</si>
  <si>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</si>
  <si>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</si>
  <si>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</si>
  <si>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</si>
  <si>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</si>
  <si>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</si>
  <si>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</si>
  <si>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</si>
  <si>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</si>
  <si>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</si>
  <si>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</si>
  <si>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</si>
  <si>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</si>
  <si>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</si>
  <si>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</si>
  <si>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</si>
  <si>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</si>
  <si>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</si>
  <si>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</si>
  <si>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</si>
  <si>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</si>
  <si>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</si>
  <si>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</si>
  <si>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</si>
  <si>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</si>
  <si>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</si>
  <si>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</si>
  <si>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</si>
  <si>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</si>
  <si>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</si>
  <si>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</si>
  <si>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</si>
  <si>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</si>
  <si>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</si>
  <si>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</si>
  <si>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</si>
  <si>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</si>
  <si>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</si>
  <si>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</si>
  <si>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</si>
  <si>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</si>
  <si>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</si>
  <si>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</si>
  <si>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</si>
  <si>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</si>
  <si>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</si>
  <si>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</si>
  <si>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</si>
  <si>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</si>
  <si>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</si>
  <si>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</si>
  <si>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</si>
  <si>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</si>
  <si>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</si>
  <si>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</si>
  <si>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</si>
  <si>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</si>
  <si>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</si>
  <si>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</si>
  <si>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</si>
  <si>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</si>
  <si>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</si>
  <si>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</si>
  <si>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</si>
  <si>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</si>
  <si>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</si>
  <si>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</si>
  <si>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</si>
  <si>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</si>
  <si>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</si>
  <si>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</si>
  <si>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</si>
  <si>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</si>
  <si>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</si>
  <si>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</si>
  <si>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</si>
  <si>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</si>
  <si>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</si>
  <si>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</si>
  <si>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</si>
  <si>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</si>
  <si>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</si>
  <si>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</si>
  <si>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</si>
  <si>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</si>
  <si>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</si>
  <si>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</si>
  <si>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</si>
  <si>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</si>
  <si>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</si>
  <si>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</si>
  <si>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</si>
  <si>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</si>
  <si>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</si>
  <si>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</si>
  <si>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</si>
  <si>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</si>
  <si>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</si>
  <si>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</si>
  <si>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</si>
  <si>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</si>
  <si>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</si>
  <si>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</si>
  <si>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</si>
  <si>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</si>
  <si>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</si>
  <si>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</si>
  <si>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</si>
  <si>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</si>
  <si>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</si>
  <si>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</si>
  <si>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</si>
  <si>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</si>
  <si>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</si>
  <si>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</si>
  <si>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</si>
  <si>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</si>
  <si>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</si>
  <si>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</si>
  <si>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</si>
  <si>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</si>
  <si>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</si>
  <si>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</si>
  <si>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</si>
  <si>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</si>
  <si>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</si>
  <si>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</si>
  <si>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</si>
  <si>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</si>
  <si>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</si>
  <si>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</si>
  <si>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</si>
  <si>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</si>
  <si>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</si>
  <si>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</si>
  <si>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</si>
  <si>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</si>
  <si>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</si>
  <si>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</si>
  <si>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</si>
  <si>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</si>
  <si>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</si>
  <si>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</si>
  <si>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</si>
  <si>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</si>
  <si>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</si>
  <si>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</si>
  <si>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</si>
  <si>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</si>
  <si>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</si>
  <si>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</si>
  <si>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</si>
  <si>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</si>
  <si>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</si>
  <si>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</si>
  <si>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</si>
  <si>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</si>
  <si>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</si>
  <si>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</si>
  <si>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</si>
  <si>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</si>
  <si>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</si>
  <si>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</si>
  <si>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</si>
  <si>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</si>
  <si>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</si>
  <si>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</si>
  <si>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</si>
  <si>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</si>
  <si>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</si>
  <si>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</si>
  <si>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</si>
  <si>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</si>
  <si>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</si>
  <si>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</si>
  <si>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</si>
  <si>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</si>
  <si>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</si>
  <si>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</si>
  <si>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</si>
  <si>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</si>
  <si>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</si>
  <si>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</si>
  <si>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</si>
  <si>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</si>
  <si>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</si>
  <si>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</si>
  <si>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</si>
  <si>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</si>
  <si>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</si>
  <si>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</si>
  <si>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</si>
  <si>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</si>
  <si>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</si>
  <si>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</si>
  <si>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</si>
  <si>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</si>
  <si>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</si>
  <si>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</si>
  <si>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</si>
  <si>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</si>
  <si>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</si>
  <si>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</si>
  <si>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</si>
  <si>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</si>
  <si>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</si>
  <si>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</si>
  <si>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</si>
  <si>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</si>
  <si>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</si>
  <si>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</si>
  <si>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</si>
  <si>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</si>
  <si>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</si>
  <si>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</si>
  <si>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</si>
  <si>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</si>
  <si>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</si>
  <si>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</si>
  <si>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</si>
  <si>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</si>
  <si>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</si>
  <si>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</si>
  <si>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</si>
  <si>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</si>
  <si>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</si>
  <si>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</si>
  <si>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</si>
  <si>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</si>
  <si>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</si>
  <si>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</si>
  <si>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</si>
  <si>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</si>
  <si>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</si>
  <si>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</si>
  <si>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</si>
  <si>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</si>
  <si>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</si>
  <si>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</si>
  <si>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</si>
  <si>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</si>
  <si>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</si>
  <si>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</si>
  <si>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</si>
  <si>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</si>
  <si>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</si>
  <si>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</si>
  <si>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</si>
  <si>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</si>
  <si>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</si>
  <si>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</si>
  <si>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</si>
  <si>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</si>
  <si>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</si>
  <si>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</si>
  <si>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</si>
  <si>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</si>
  <si>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</si>
  <si>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</si>
  <si>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</si>
  <si>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</si>
  <si>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</si>
  <si>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</si>
  <si>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</si>
  <si>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</si>
  <si>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</si>
  <si>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</si>
  <si>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</si>
  <si>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</si>
  <si>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</si>
  <si>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</si>
  <si>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</si>
  <si>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</si>
  <si>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</si>
  <si>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</si>
  <si>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</si>
  <si>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</si>
  <si>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</si>
  <si>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</si>
  <si>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</si>
  <si>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</si>
  <si>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</si>
  <si>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</si>
  <si>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</si>
  <si>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</si>
  <si>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</si>
  <si>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</si>
  <si>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</si>
  <si>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</si>
  <si>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</si>
  <si>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</si>
  <si>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</si>
  <si>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</si>
  <si>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</si>
  <si>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</si>
  <si>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</si>
  <si>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</si>
  <si>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</si>
  <si>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</si>
  <si>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</si>
  <si>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</si>
  <si>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</si>
  <si>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</si>
  <si>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</si>
  <si>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</si>
  <si>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</si>
  <si>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</si>
  <si>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</si>
  <si>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</si>
  <si>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</si>
  <si>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</si>
  <si>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</si>
  <si>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</si>
  <si>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</si>
  <si>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</si>
  <si>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</si>
  <si>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</si>
  <si>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</si>
  <si>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</si>
  <si>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</si>
  <si>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</si>
  <si>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</si>
  <si>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</si>
  <si>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</si>
  <si>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</si>
  <si>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</si>
  <si>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</si>
  <si>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</si>
  <si>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</si>
  <si>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</si>
  <si>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</si>
  <si>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</si>
  <si>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</si>
  <si>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</si>
  <si>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</si>
  <si>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</si>
  <si>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</si>
  <si>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</si>
  <si>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</si>
  <si>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</si>
  <si>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</si>
  <si>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</si>
  <si>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</si>
  <si>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</si>
  <si>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</si>
  <si>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</si>
  <si>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</si>
  <si>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</si>
  <si>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</si>
  <si>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</si>
  <si>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</si>
  <si>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</si>
  <si>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</si>
  <si>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</si>
  <si>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</si>
  <si>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</si>
  <si>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</si>
  <si>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</si>
  <si>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</si>
  <si>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</si>
  <si>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</si>
  <si>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</si>
  <si>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</si>
  <si>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</si>
  <si>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</si>
  <si>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</si>
  <si>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</si>
  <si>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</si>
  <si>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</si>
  <si>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</si>
  <si>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</si>
  <si>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</si>
  <si>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</si>
  <si>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</si>
  <si>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</si>
  <si>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</si>
  <si>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</si>
  <si>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</si>
  <si>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</si>
  <si>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</si>
  <si>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</si>
  <si>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</si>
  <si>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</si>
  <si>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</si>
  <si>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</si>
  <si>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</si>
  <si>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</si>
  <si>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</si>
  <si>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</si>
  <si>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</si>
  <si>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</si>
  <si>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</si>
  <si>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</si>
  <si>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</si>
  <si>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</si>
  <si>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</si>
  <si>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</si>
  <si>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</si>
  <si>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</si>
  <si>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</si>
  <si>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</si>
  <si>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</si>
  <si>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</si>
  <si>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</si>
  <si>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</si>
  <si>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</si>
  <si>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</si>
  <si>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</si>
  <si>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</si>
  <si>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</si>
  <si>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</si>
  <si>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</si>
  <si>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</si>
  <si>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</si>
  <si>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</si>
  <si>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</si>
  <si>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</si>
  <si>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</si>
  <si>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</si>
  <si>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</si>
  <si>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</si>
  <si>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</si>
  <si>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</si>
  <si>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</si>
  <si>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</si>
  <si>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</si>
  <si>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</si>
  <si>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</si>
  <si>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</si>
  <si>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</si>
  <si>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</si>
  <si>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</si>
  <si>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</si>
  <si>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</si>
  <si>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</si>
  <si>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</si>
  <si>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</si>
  <si>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</si>
  <si>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</si>
  <si>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</si>
  <si>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</si>
  <si>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</si>
  <si>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</si>
  <si>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</si>
  <si>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</si>
  <si>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</si>
  <si>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</si>
  <si>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</si>
  <si>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</si>
  <si>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</si>
  <si>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</si>
  <si>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</si>
  <si>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</si>
  <si>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</si>
  <si>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</si>
  <si>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</si>
  <si>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</si>
  <si>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</si>
  <si>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</si>
  <si>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</si>
  <si>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</si>
  <si>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</si>
  <si>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</si>
  <si>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</si>
  <si>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</si>
  <si>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</si>
  <si>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</si>
  <si>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</si>
  <si>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</si>
  <si>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</si>
  <si>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</si>
  <si>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</si>
  <si>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</si>
  <si>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</si>
  <si>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</si>
  <si>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</si>
  <si>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</si>
  <si>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</si>
  <si>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</si>
  <si>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</si>
  <si>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</si>
  <si>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</si>
  <si>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</si>
  <si>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</si>
  <si>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</si>
  <si>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</si>
  <si>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</si>
  <si>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</si>
  <si>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</si>
  <si>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</si>
  <si>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</si>
  <si>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</si>
  <si>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</si>
  <si>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</si>
  <si>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</si>
  <si>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</si>
  <si>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</si>
  <si>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</si>
  <si>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</si>
  <si>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</si>
  <si>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</si>
  <si>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</si>
  <si>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</si>
  <si>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</si>
  <si>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</si>
  <si>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</si>
  <si>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</si>
  <si>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</si>
  <si>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</si>
  <si>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</si>
  <si>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</si>
  <si>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</si>
  <si>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</si>
  <si>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</si>
  <si>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</si>
  <si>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</si>
  <si>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</si>
  <si>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</si>
  <si>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</si>
  <si>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</si>
  <si>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</si>
  <si>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</si>
  <si>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</si>
  <si>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</si>
  <si>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</si>
  <si>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</si>
  <si>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</si>
  <si>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</si>
  <si>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</si>
  <si>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</si>
  <si>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</si>
  <si>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</si>
  <si>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</si>
  <si>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</si>
  <si>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</si>
  <si>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</si>
  <si>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</si>
  <si>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</si>
  <si>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</si>
  <si>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</si>
  <si>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</si>
  <si>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</si>
  <si>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</si>
  <si>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</si>
  <si>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</si>
  <si>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</si>
  <si>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</si>
  <si>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</si>
  <si>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</si>
  <si>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</si>
  <si>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</si>
  <si>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</si>
  <si>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</si>
  <si>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</si>
  <si>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</si>
  <si>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</si>
  <si>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</si>
  <si>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</si>
  <si>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</si>
  <si>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</si>
  <si>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</si>
  <si>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</si>
  <si>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</si>
  <si>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</si>
  <si>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</si>
  <si>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</si>
  <si>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</si>
  <si>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</si>
  <si>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</si>
  <si>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</si>
  <si>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</si>
  <si>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</si>
  <si>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</si>
  <si>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</si>
  <si>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</si>
  <si>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</si>
  <si>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</si>
  <si>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</si>
  <si>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</si>
  <si>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</si>
  <si>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</si>
  <si>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</si>
  <si>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</si>
  <si>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</si>
  <si>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</si>
  <si>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</si>
  <si>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</si>
  <si>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</si>
  <si>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</si>
  <si>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</si>
  <si>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</si>
  <si>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</si>
  <si>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</si>
  <si>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</si>
  <si>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</si>
  <si>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</si>
  <si>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</si>
  <si>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</si>
  <si>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</si>
  <si>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</si>
  <si>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</si>
  <si>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</si>
  <si>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</si>
  <si>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</si>
  <si>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</si>
  <si>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</si>
  <si>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</si>
  <si>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</si>
  <si>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</si>
  <si>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</si>
  <si>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</si>
  <si>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</si>
  <si>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</si>
  <si>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</si>
  <si>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</si>
  <si>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</si>
  <si>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</si>
  <si>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</si>
  <si>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</si>
  <si>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</si>
  <si>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</si>
  <si>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</si>
  <si>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</si>
  <si>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</si>
  <si>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</si>
  <si>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</si>
  <si>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</si>
  <si>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</si>
  <si>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</si>
  <si>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</si>
  <si>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</si>
  <si>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</si>
  <si>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</si>
  <si>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</si>
  <si>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</si>
  <si>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</si>
  <si>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</si>
  <si>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</si>
  <si>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</si>
  <si>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</si>
  <si>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</si>
  <si>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</si>
  <si>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</si>
  <si>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</si>
  <si>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</si>
  <si>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</si>
  <si>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</si>
  <si>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</si>
  <si>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</si>
  <si>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</si>
  <si>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</si>
  <si>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</si>
  <si>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</si>
  <si>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</si>
  <si>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</si>
  <si>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</si>
  <si>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</si>
  <si>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</si>
  <si>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</si>
  <si>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</si>
  <si>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</si>
  <si>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</si>
  <si>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</si>
  <si>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</si>
  <si>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</si>
  <si>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</si>
  <si>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</si>
  <si>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</si>
  <si>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</si>
  <si>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</si>
  <si>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</si>
  <si>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</si>
  <si>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</si>
  <si>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</si>
  <si>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</si>
  <si>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</si>
  <si>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</si>
  <si>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</si>
  <si>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</si>
  <si>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</si>
  <si>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</si>
  <si>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</si>
  <si>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</si>
  <si>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</si>
  <si>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</si>
  <si>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</si>
  <si>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</si>
  <si>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</si>
  <si>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</si>
  <si>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</si>
  <si>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</si>
  <si>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</si>
  <si>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</si>
  <si>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</si>
  <si>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</si>
  <si>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</si>
  <si>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</si>
  <si>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</si>
  <si>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</si>
  <si>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</si>
  <si>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</si>
  <si>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</si>
  <si>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</si>
  <si>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</si>
  <si>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</si>
  <si>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</si>
  <si>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</si>
  <si>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</si>
  <si>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</si>
  <si>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</si>
  <si>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</si>
  <si>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</si>
  <si>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</si>
  <si>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</si>
  <si>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</si>
  <si>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</si>
  <si>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</si>
  <si>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</si>
  <si>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</si>
  <si>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</si>
  <si>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</si>
  <si>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</si>
  <si>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</si>
  <si>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</si>
  <si>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</si>
  <si>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</si>
  <si>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</si>
  <si>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</si>
  <si>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</si>
  <si>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</si>
  <si>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</si>
  <si>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</si>
  <si>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</si>
  <si>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</si>
  <si>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</si>
  <si>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</si>
  <si>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</si>
  <si>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</si>
  <si>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</si>
  <si>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</si>
  <si>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</si>
  <si>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</si>
  <si>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</si>
  <si>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</si>
  <si>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</si>
  <si>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</si>
  <si>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</si>
  <si>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</si>
  <si>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</si>
  <si>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</si>
  <si>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</si>
  <si>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</si>
  <si>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</si>
  <si>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</si>
  <si>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</si>
  <si>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</si>
  <si>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</si>
  <si>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</si>
  <si>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</si>
  <si>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</si>
  <si>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</si>
  <si>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</si>
  <si>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</si>
  <si>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</si>
  <si>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</si>
  <si>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</si>
  <si>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</si>
  <si>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</si>
  <si>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</si>
  <si>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</si>
  <si>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</si>
  <si>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</si>
  <si>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</si>
  <si>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</si>
  <si>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</si>
  <si>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</si>
  <si>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</si>
  <si>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</si>
  <si>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</si>
  <si>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</si>
  <si>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</si>
  <si>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</si>
  <si>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</si>
  <si>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</si>
  <si>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</si>
  <si>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</si>
  <si>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</si>
  <si>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</si>
  <si>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</si>
  <si>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</si>
  <si>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</si>
  <si>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</si>
  <si>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</si>
  <si>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</si>
  <si>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</si>
  <si>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</si>
  <si>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</si>
  <si>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</si>
  <si>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</si>
  <si>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</si>
  <si>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</si>
  <si>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</si>
  <si>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</si>
  <si>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</si>
  <si>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</si>
  <si>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</si>
  <si>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</si>
  <si>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</si>
  <si>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</si>
  <si>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</si>
  <si>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</si>
  <si>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</si>
  <si>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</si>
  <si>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</si>
  <si>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</si>
  <si>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</si>
  <si>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</si>
  <si>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</si>
  <si>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</si>
  <si>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</si>
  <si>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</si>
  <si>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</si>
  <si>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</si>
  <si>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</si>
  <si>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</si>
  <si>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</si>
  <si>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</si>
  <si>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</si>
  <si>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</si>
  <si>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</si>
  <si>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</si>
  <si>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</si>
  <si>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</si>
  <si>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</si>
  <si>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</si>
  <si>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</si>
  <si>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</si>
  <si>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</si>
  <si>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</si>
  <si>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</si>
  <si>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</si>
  <si>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</si>
  <si>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</si>
  <si>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</si>
  <si>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</si>
  <si>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</si>
  <si>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</si>
  <si>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</si>
  <si>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</si>
  <si>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</si>
  <si>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</si>
  <si>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</si>
  <si>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</si>
  <si>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</si>
  <si>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</si>
  <si>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</si>
  <si>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</si>
  <si>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</si>
  <si>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</si>
  <si>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</si>
  <si>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</si>
  <si>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</si>
  <si>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</si>
  <si>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</si>
  <si>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</si>
  <si>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</si>
  <si>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</si>
  <si>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</si>
  <si>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</si>
  <si>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</si>
  <si>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</si>
  <si>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</si>
  <si>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</si>
  <si>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</si>
  <si>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</si>
  <si>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</si>
  <si>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</si>
  <si>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</si>
  <si>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</si>
  <si>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</si>
  <si>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</si>
  <si>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</si>
  <si>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</si>
  <si>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</si>
  <si>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</si>
  <si>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</si>
  <si>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</si>
  <si>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</si>
  <si>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</si>
  <si>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</si>
  <si>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</si>
  <si>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</si>
  <si>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</si>
  <si>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</si>
  <si>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</si>
  <si>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</si>
  <si>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</si>
  <si>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</si>
  <si>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</si>
  <si>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</si>
  <si>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</si>
  <si>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</si>
  <si>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</si>
  <si>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</si>
  <si>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</si>
  <si>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</si>
  <si>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</si>
  <si>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</si>
  <si>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</si>
  <si>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</si>
  <si>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</si>
  <si>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</si>
  <si>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</si>
  <si>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</si>
  <si>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</si>
  <si>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</si>
  <si>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</si>
  <si>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</si>
  <si>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</si>
  <si>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</si>
  <si>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</si>
  <si>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</si>
  <si>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</si>
  <si>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</si>
  <si>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</si>
  <si>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</si>
  <si>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</si>
  <si>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</si>
  <si>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</si>
  <si>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</si>
  <si>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</si>
  <si>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</si>
  <si>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</si>
  <si>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</si>
  <si>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</si>
  <si>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</si>
  <si>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</si>
  <si>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</si>
  <si>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</si>
  <si>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</si>
  <si>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</si>
  <si>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</si>
  <si>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</si>
  <si>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</si>
  <si>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</si>
  <si>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</si>
  <si>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</si>
  <si>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</si>
  <si>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</si>
  <si>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</si>
  <si>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</si>
  <si>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</si>
  <si>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</si>
  <si>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</si>
  <si>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</si>
  <si>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</si>
  <si>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</si>
  <si>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</si>
  <si>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</si>
  <si>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</si>
  <si>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</si>
  <si>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</si>
  <si>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</si>
  <si>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</si>
  <si>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</si>
  <si>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</si>
  <si>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</si>
  <si>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</si>
  <si>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</si>
  <si>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</si>
  <si>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</si>
  <si>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</si>
  <si>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</si>
  <si>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</si>
  <si>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</si>
  <si>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</si>
  <si>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</si>
  <si>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</si>
  <si>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</si>
  <si>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</si>
  <si>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</si>
  <si>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</si>
  <si>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</si>
  <si>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</si>
  <si>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</si>
  <si>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</si>
  <si>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</si>
  <si>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</si>
  <si>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</si>
  <si>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</si>
  <si>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</si>
  <si>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</si>
  <si>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</si>
  <si>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</si>
  <si>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</si>
  <si>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</si>
  <si>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</si>
  <si>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</si>
  <si>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</si>
  <si>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</si>
  <si>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</si>
  <si>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</si>
  <si>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</si>
  <si>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</si>
  <si>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</si>
  <si>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</si>
  <si>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</si>
  <si>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</si>
  <si>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</si>
  <si>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</si>
  <si>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</si>
  <si>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</si>
  <si>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</si>
  <si>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</si>
  <si>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</si>
  <si>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</si>
  <si>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</si>
  <si>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</si>
  <si>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</si>
  <si>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</si>
  <si>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</si>
  <si>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</si>
  <si>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</si>
  <si>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</si>
  <si>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</si>
  <si>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</si>
  <si>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</si>
  <si>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</si>
  <si>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</si>
  <si>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</si>
  <si>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</si>
  <si>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</si>
  <si>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</si>
  <si>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</si>
  <si>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</si>
  <si>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</si>
  <si>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</si>
  <si>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</si>
  <si>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</si>
  <si>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</si>
  <si>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</si>
  <si>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</si>
  <si>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</si>
  <si>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</si>
  <si>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</si>
  <si>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</si>
  <si>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</si>
  <si>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</si>
  <si>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</si>
  <si>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</si>
  <si>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</si>
  <si>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</si>
  <si>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</si>
  <si>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</si>
  <si>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</si>
  <si>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</si>
  <si>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</si>
  <si>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</si>
  <si>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</si>
  <si>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</si>
  <si>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</si>
  <si>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</si>
  <si>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</si>
  <si>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</si>
  <si>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</si>
  <si>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</si>
  <si>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</si>
  <si>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</si>
  <si>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</si>
  <si>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</si>
  <si>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</si>
  <si>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</si>
  <si>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</si>
  <si>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</si>
  <si>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</si>
  <si>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</si>
  <si>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</si>
  <si>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</si>
  <si>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</si>
  <si>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</si>
  <si>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</si>
  <si>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</si>
  <si>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</si>
  <si>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</si>
  <si>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</si>
  <si>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</si>
  <si>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</si>
  <si>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</si>
  <si>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</si>
  <si>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</si>
  <si>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</si>
  <si>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</si>
  <si>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</si>
  <si>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</si>
  <si>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</si>
  <si>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</si>
  <si>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</si>
  <si>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</si>
  <si>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</si>
  <si>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</si>
  <si>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</si>
  <si>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</si>
  <si>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</si>
  <si>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</si>
  <si>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</si>
  <si>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</si>
  <si>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</si>
  <si>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</si>
  <si>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</si>
  <si>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</si>
  <si>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</si>
  <si>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</si>
  <si>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</si>
  <si>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</si>
  <si>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</si>
  <si>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</si>
  <si>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</si>
  <si>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</si>
  <si>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</si>
  <si>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</si>
  <si>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</si>
  <si>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</si>
  <si>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</si>
  <si>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</si>
  <si>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</si>
  <si>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</si>
  <si>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</si>
  <si>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</si>
  <si>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</si>
  <si>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</si>
  <si>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</si>
  <si>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</si>
  <si>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</si>
  <si>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</si>
  <si>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</si>
  <si>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</si>
  <si>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</si>
  <si>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</si>
  <si>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</si>
  <si>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</si>
  <si>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</si>
  <si>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</si>
  <si>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</si>
  <si>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</si>
  <si>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</si>
  <si>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</si>
  <si>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</si>
  <si>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</si>
  <si>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</si>
  <si>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</si>
  <si>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</si>
  <si>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</si>
  <si>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</si>
  <si>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</si>
  <si>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</si>
  <si>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</si>
  <si>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</si>
  <si>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</si>
  <si>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</si>
  <si>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</si>
  <si>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</si>
  <si>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</si>
  <si>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</si>
  <si>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</si>
  <si>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</si>
  <si>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</si>
  <si>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</si>
  <si>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</si>
  <si>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</si>
  <si>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</si>
  <si>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</si>
  <si>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</si>
  <si>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</si>
  <si>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</si>
  <si>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</si>
  <si>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</si>
  <si>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</si>
  <si>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</si>
  <si>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</si>
  <si>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</si>
  <si>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</si>
  <si>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</si>
  <si>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</si>
  <si>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</si>
  <si>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</si>
  <si>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</si>
  <si>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</si>
  <si>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</si>
  <si>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</si>
  <si>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</si>
  <si>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</si>
  <si>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</si>
  <si>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</si>
  <si>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</si>
  <si>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</si>
  <si>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</si>
  <si>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</si>
  <si>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</si>
  <si>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</si>
  <si>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</si>
  <si>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</si>
  <si>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</si>
  <si>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</si>
  <si>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</si>
  <si>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</si>
  <si>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</si>
  <si>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</si>
  <si>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</si>
  <si>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</si>
  <si>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</si>
  <si>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</si>
  <si>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</si>
  <si>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</si>
  <si>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</si>
  <si>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</si>
  <si>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</si>
  <si>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</si>
  <si>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</si>
  <si>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</si>
  <si>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</si>
  <si>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</si>
  <si>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</si>
  <si>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</si>
  <si>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</si>
  <si>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</si>
  <si>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</si>
  <si>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</si>
  <si>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</si>
  <si>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</si>
  <si>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</si>
  <si>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</si>
  <si>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</si>
  <si>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</si>
  <si>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</si>
  <si>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</si>
  <si>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</si>
  <si>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</si>
  <si>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</si>
  <si>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</si>
  <si>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</si>
  <si>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</si>
  <si>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</si>
  <si>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</si>
  <si>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</si>
  <si>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</si>
  <si>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</si>
  <si>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</si>
  <si>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</si>
  <si>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</si>
  <si>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</si>
  <si>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</si>
  <si>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</si>
  <si>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</si>
  <si>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</si>
  <si>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</si>
  <si>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</si>
  <si>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</si>
  <si>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</si>
  <si>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</si>
  <si>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</si>
  <si>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</si>
  <si>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</si>
  <si>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</si>
  <si>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</si>
  <si>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</si>
  <si>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</si>
  <si>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</si>
  <si>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</si>
  <si>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</si>
  <si>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</si>
  <si>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</si>
  <si>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</si>
  <si>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</si>
  <si>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</si>
  <si>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</si>
  <si>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</si>
  <si>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</si>
  <si>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</si>
  <si>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</si>
  <si>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</si>
  <si>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</si>
  <si>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</si>
  <si>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</si>
  <si>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</si>
  <si>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</si>
  <si>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</si>
  <si>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</si>
  <si>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</si>
  <si>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</si>
  <si>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</si>
  <si>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</si>
  <si>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</si>
  <si>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</si>
  <si>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</si>
  <si>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</si>
  <si>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</si>
  <si>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</si>
  <si>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</si>
  <si>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</si>
  <si>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</si>
  <si>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</si>
  <si>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</si>
  <si>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</si>
  <si>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</si>
  <si>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</si>
  <si>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</si>
  <si>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</si>
  <si>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</si>
  <si>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</si>
  <si>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</si>
  <si>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</si>
  <si>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</si>
  <si>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</si>
  <si>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</si>
  <si>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</si>
  <si>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</si>
  <si>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</si>
  <si>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</si>
  <si>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</si>
  <si>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</si>
  <si>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</si>
  <si>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</si>
  <si>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</si>
  <si>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</si>
  <si>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</si>
  <si>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</si>
  <si>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</si>
  <si>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</si>
  <si>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</si>
  <si>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</si>
  <si>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</si>
  <si>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</si>
  <si>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</si>
  <si>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</si>
  <si>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</si>
  <si>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</si>
  <si>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</si>
  <si>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</si>
  <si>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</si>
  <si>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</si>
  <si>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</si>
  <si>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</si>
  <si>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</si>
  <si>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</si>
  <si>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</si>
  <si>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</si>
  <si>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</si>
  <si>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</si>
  <si>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</si>
  <si>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</si>
  <si>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</si>
  <si>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</si>
  <si>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</si>
  <si>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</si>
  <si>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</si>
  <si>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</si>
  <si>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</si>
  <si>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</si>
  <si>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</si>
  <si>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</si>
  <si>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</si>
  <si>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</si>
  <si>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</si>
  <si>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</si>
  <si>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</si>
  <si>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</si>
  <si>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</si>
  <si>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</si>
  <si>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</si>
  <si>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</si>
  <si>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</si>
  <si>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</si>
  <si>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</si>
  <si>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</si>
  <si>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</si>
  <si>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</si>
  <si>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</si>
  <si>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</si>
  <si>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</si>
  <si>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</si>
  <si>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</si>
  <si>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</si>
  <si>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</si>
  <si>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</si>
  <si>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</si>
  <si>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</si>
  <si>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</si>
  <si>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</si>
  <si>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</si>
  <si>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</si>
  <si>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</si>
  <si>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</si>
  <si>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</si>
  <si>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</si>
  <si>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</si>
  <si>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</si>
  <si>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</si>
  <si>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</si>
  <si>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</si>
  <si>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</si>
  <si>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</si>
  <si>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</si>
  <si>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</si>
  <si>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</si>
  <si>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</si>
  <si>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</si>
  <si>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</si>
  <si>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</si>
  <si>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</si>
  <si>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</si>
  <si>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</si>
  <si>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</si>
  <si>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</si>
  <si>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</si>
  <si>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</si>
  <si>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</si>
  <si>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</si>
  <si>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</si>
  <si>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</si>
  <si>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</si>
  <si>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</si>
  <si>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</si>
  <si>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</si>
  <si>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</si>
  <si>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</si>
  <si>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</si>
  <si>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</si>
  <si>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</si>
  <si>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</si>
  <si>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</si>
  <si>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</si>
  <si>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</si>
  <si>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</si>
  <si>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</si>
  <si>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</si>
  <si>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</si>
  <si>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</si>
  <si>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</si>
  <si>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</si>
  <si>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</si>
  <si>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</si>
  <si>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</si>
  <si>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</si>
  <si>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</si>
  <si>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</si>
  <si>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</si>
  <si>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</si>
  <si>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</si>
  <si>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</si>
  <si>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</si>
  <si>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</si>
  <si>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</si>
  <si>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</si>
  <si>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</si>
  <si>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</si>
  <si>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</si>
  <si>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</si>
  <si>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</si>
  <si>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</si>
  <si>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</si>
  <si>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</si>
  <si>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</si>
  <si>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</si>
  <si>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</si>
  <si>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</si>
  <si>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</si>
  <si>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</si>
  <si>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</si>
  <si>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</si>
  <si>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</si>
  <si>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</si>
  <si>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</si>
  <si>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</si>
  <si>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</si>
  <si>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</si>
  <si>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</si>
  <si>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</si>
  <si>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</si>
  <si>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</si>
  <si>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</si>
  <si>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</si>
  <si>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</si>
  <si>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</si>
  <si>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</si>
  <si>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</si>
  <si>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</si>
  <si>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</si>
  <si>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</si>
  <si>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</si>
  <si>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</si>
  <si>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</si>
  <si>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</si>
  <si>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</si>
  <si>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</si>
  <si>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</si>
  <si>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</si>
  <si>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</si>
  <si>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</si>
  <si>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</si>
  <si>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</si>
  <si>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</si>
  <si>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</si>
  <si>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</si>
  <si>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</si>
  <si>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</si>
  <si>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</si>
  <si>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</si>
  <si>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</si>
  <si>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</si>
  <si>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</si>
  <si>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</si>
  <si>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</si>
  <si>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</si>
  <si>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</si>
  <si>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</si>
  <si>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</si>
  <si>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</si>
  <si>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</si>
  <si>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</si>
  <si>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</si>
  <si>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</si>
  <si>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</si>
  <si>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</si>
  <si>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</si>
  <si>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</si>
  <si>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</si>
  <si>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</si>
  <si>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</si>
  <si>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</si>
  <si>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</si>
  <si>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</si>
  <si>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</si>
  <si>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</si>
  <si>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</si>
  <si>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</si>
  <si>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</si>
  <si>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</si>
  <si>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</si>
  <si>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</si>
  <si>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</si>
  <si>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</si>
  <si>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</si>
  <si>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</si>
  <si>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</si>
  <si>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</si>
  <si>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</si>
  <si>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</si>
  <si>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</si>
  <si>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</si>
  <si>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</si>
  <si>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</si>
  <si>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</si>
  <si>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</si>
  <si>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</si>
  <si>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</si>
  <si>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</si>
  <si>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</si>
  <si>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</si>
  <si>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</si>
  <si>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</si>
  <si>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</si>
  <si>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</si>
  <si>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</si>
  <si>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</si>
  <si>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</si>
  <si>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</si>
  <si>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</si>
  <si>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</si>
  <si>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</si>
  <si>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</si>
  <si>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</si>
  <si>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</si>
  <si>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</si>
  <si>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</si>
  <si>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</si>
  <si>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</si>
  <si>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</si>
  <si>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</si>
  <si>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</si>
  <si>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</si>
  <si>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</si>
  <si>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</si>
  <si>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</si>
  <si>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</si>
  <si>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</si>
  <si>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</si>
  <si>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</si>
  <si>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</si>
  <si>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</si>
  <si>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</si>
  <si>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</si>
  <si>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</si>
  <si>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</si>
  <si>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</si>
  <si>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</si>
  <si>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</si>
  <si>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</si>
  <si>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</si>
  <si>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</si>
  <si>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</si>
  <si>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</si>
  <si>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</si>
  <si>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</si>
  <si>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</si>
  <si>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</si>
  <si>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</si>
  <si>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</si>
  <si>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</si>
  <si>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</si>
  <si>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</si>
  <si>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</si>
  <si>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</si>
  <si>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</si>
  <si>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</si>
  <si>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</si>
  <si>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</si>
  <si>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</si>
  <si>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</si>
  <si>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</si>
  <si>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</si>
  <si>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</si>
  <si>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</si>
  <si>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</si>
  <si>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</si>
  <si>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</si>
  <si>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</si>
  <si>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</si>
  <si>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</si>
  <si>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</si>
  <si>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</si>
  <si>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</si>
  <si>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</si>
  <si>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</si>
  <si>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</si>
  <si>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</si>
  <si>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</si>
  <si>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</si>
  <si>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</si>
  <si>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</si>
  <si>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</si>
  <si>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</si>
  <si>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</si>
  <si>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</si>
  <si>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</si>
  <si>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</si>
  <si>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</si>
  <si>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</si>
  <si>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</si>
  <si>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</si>
  <si>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</si>
  <si>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</si>
  <si>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</si>
  <si>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</si>
  <si>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</si>
  <si>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</si>
  <si>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</si>
  <si>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</si>
  <si>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</si>
  <si>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</si>
  <si>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</si>
  <si>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</si>
  <si>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</si>
  <si>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</si>
  <si>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</si>
  <si>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</si>
  <si>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</si>
  <si>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</si>
  <si>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</si>
  <si>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</si>
  <si>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</si>
  <si>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</si>
  <si>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</si>
  <si>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</si>
  <si>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</si>
  <si>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</si>
  <si>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</si>
  <si>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</si>
  <si>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</si>
  <si>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</si>
  <si>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</si>
  <si>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</si>
  <si>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</si>
  <si>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</si>
  <si>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</si>
  <si>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</si>
  <si>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</si>
  <si>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</si>
  <si>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</si>
  <si>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</si>
  <si>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</si>
  <si>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</si>
  <si>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</si>
  <si>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</si>
  <si>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</si>
  <si>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</si>
  <si>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</si>
  <si>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</si>
  <si>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</si>
  <si>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</si>
  <si>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</si>
  <si>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</si>
  <si>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</si>
  <si>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</si>
  <si>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</si>
  <si>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</si>
  <si>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</si>
  <si>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</si>
  <si>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</si>
  <si>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</si>
  <si>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</si>
  <si>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</si>
  <si>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</si>
  <si>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</si>
  <si>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</si>
  <si>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</si>
  <si>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</si>
  <si>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</si>
  <si>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</si>
  <si>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</si>
  <si>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</si>
  <si>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</si>
  <si>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</si>
  <si>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</si>
  <si>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</si>
  <si>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</si>
  <si>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</si>
  <si>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</si>
  <si>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</si>
  <si>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</si>
  <si>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</si>
  <si>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</si>
  <si>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</si>
  <si>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</si>
  <si>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</si>
  <si>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</si>
  <si>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</si>
  <si>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</si>
  <si>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</si>
  <si>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</si>
  <si>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</si>
  <si>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</si>
  <si>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</si>
  <si>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</si>
  <si>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</si>
  <si>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</si>
  <si>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</si>
  <si>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</si>
  <si>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</si>
  <si>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</si>
  <si>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</si>
  <si>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</si>
  <si>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</si>
  <si>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</si>
  <si>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</si>
  <si>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</si>
  <si>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</si>
  <si>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</si>
  <si>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</si>
  <si>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</si>
  <si>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</si>
  <si>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</si>
  <si>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</si>
  <si>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</si>
  <si>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</si>
  <si>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</si>
  <si>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</si>
  <si>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</si>
  <si>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</si>
  <si>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</si>
  <si>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</si>
  <si>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</si>
  <si>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</si>
  <si>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</si>
  <si>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</si>
  <si>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</si>
  <si>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</si>
  <si>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</si>
  <si>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</si>
  <si>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</si>
  <si>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</si>
  <si>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</si>
  <si>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</si>
  <si>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</si>
  <si>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</si>
  <si>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</si>
  <si>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</si>
  <si>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</si>
  <si>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</si>
  <si>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</si>
  <si>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</si>
  <si>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</si>
  <si>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</si>
  <si>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</si>
  <si>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</si>
  <si>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</si>
  <si>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</si>
  <si>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</si>
  <si>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</si>
  <si>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</si>
  <si>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</si>
  <si>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</si>
  <si>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</si>
  <si>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</si>
  <si>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</si>
  <si>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</si>
  <si>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</si>
  <si>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</si>
  <si>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</si>
  <si>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</si>
  <si>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</si>
  <si>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</si>
  <si>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</si>
  <si>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</si>
  <si>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</si>
  <si>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</si>
  <si>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</si>
  <si>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</si>
  <si>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</si>
  <si>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</si>
  <si>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</si>
  <si>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</si>
  <si>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</si>
  <si>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</si>
  <si>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</si>
  <si>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</si>
  <si>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</si>
  <si>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</si>
  <si>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</si>
  <si>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</si>
  <si>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</si>
  <si>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</si>
  <si>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</si>
  <si>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</si>
  <si>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</si>
  <si>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</si>
  <si>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</si>
  <si>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</si>
  <si>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</si>
  <si>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</si>
  <si>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</si>
  <si>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</si>
  <si>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</si>
  <si>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</si>
  <si>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</si>
  <si>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</si>
  <si>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</si>
  <si>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</si>
  <si>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</si>
  <si>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</si>
  <si>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</si>
  <si>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</si>
  <si>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</si>
  <si>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</si>
  <si>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</si>
  <si>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</si>
  <si>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</si>
  <si>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</si>
  <si>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</si>
  <si>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</si>
  <si>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</si>
  <si>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</si>
  <si>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</si>
  <si>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</si>
  <si>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</si>
  <si>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</si>
  <si>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</si>
  <si>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</si>
  <si>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</si>
  <si>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</si>
  <si>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</si>
  <si>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</si>
  <si>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</si>
  <si>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</si>
  <si>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</si>
  <si>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</si>
  <si>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</si>
  <si>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</si>
  <si>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</si>
  <si>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</si>
  <si>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</si>
  <si>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</si>
  <si>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</si>
  <si>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</si>
  <si>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</si>
  <si>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</si>
  <si>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</si>
  <si>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</si>
  <si>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</si>
  <si>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</si>
  <si>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</si>
  <si>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</si>
  <si>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</si>
  <si>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</si>
  <si>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</si>
  <si>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</si>
  <si>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</si>
  <si>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</si>
  <si>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</si>
  <si>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</si>
  <si>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</si>
  <si>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</si>
  <si>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</si>
  <si>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</si>
  <si>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</si>
  <si>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</si>
  <si>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</si>
  <si>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</si>
  <si>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</si>
  <si>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</si>
  <si>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</si>
  <si>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</si>
  <si>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</si>
  <si>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</si>
  <si>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</si>
  <si>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</si>
  <si>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</si>
  <si>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</si>
  <si>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</si>
  <si>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</si>
  <si>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</si>
  <si>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</si>
  <si>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</si>
  <si>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</si>
  <si>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</si>
  <si>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</si>
  <si>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</si>
  <si>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</si>
  <si>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</si>
  <si>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</si>
  <si>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</si>
  <si>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</si>
  <si>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</si>
  <si>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</si>
  <si>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</si>
  <si>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</si>
  <si>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</si>
  <si>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</si>
  <si>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</si>
  <si>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</si>
  <si>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</si>
  <si>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</si>
  <si>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</si>
  <si>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</si>
  <si>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</si>
  <si>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</si>
  <si>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</si>
  <si>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</si>
  <si>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</si>
  <si>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</si>
  <si>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</si>
  <si>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</si>
  <si>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</si>
  <si>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</si>
  <si>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</si>
  <si>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</si>
  <si>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</si>
  <si>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</si>
  <si>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</si>
  <si>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</si>
  <si>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</si>
  <si>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</si>
  <si>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</si>
  <si>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</si>
  <si>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</si>
  <si>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</si>
  <si>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</si>
  <si>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</si>
  <si>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</si>
  <si>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</si>
  <si>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</si>
  <si>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</si>
  <si>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</si>
  <si>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</si>
  <si>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</si>
  <si>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</si>
  <si>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</si>
  <si>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</si>
  <si>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</si>
  <si>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</si>
  <si>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</si>
  <si>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</si>
  <si>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</si>
  <si>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</si>
  <si>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</si>
  <si>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</si>
  <si>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</si>
  <si>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</si>
  <si>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</si>
  <si>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</si>
  <si>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</si>
  <si>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</si>
  <si>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</si>
  <si>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</si>
  <si>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</si>
  <si>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</si>
  <si>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</si>
  <si>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</si>
  <si>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</si>
  <si>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</si>
  <si>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</si>
  <si>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</si>
  <si>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</si>
  <si>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</si>
  <si>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</si>
  <si>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</si>
  <si>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</si>
  <si>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</si>
  <si>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</si>
  <si>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</si>
  <si>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</si>
  <si>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</si>
  <si>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</si>
  <si>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</si>
  <si>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</si>
  <si>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</si>
  <si>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</si>
  <si>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</si>
  <si>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</si>
  <si>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</si>
  <si>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</si>
  <si>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</si>
  <si>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</si>
  <si>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</si>
  <si>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</si>
  <si>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</si>
  <si>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</si>
  <si>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</si>
  <si>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</si>
  <si>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</si>
  <si>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</si>
  <si>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</si>
  <si>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</si>
  <si>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</si>
  <si>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</si>
  <si>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</si>
  <si>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</si>
  <si>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</si>
  <si>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</si>
  <si>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</si>
  <si>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</si>
  <si>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</si>
  <si>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</si>
  <si>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</si>
  <si>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</si>
  <si>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</si>
  <si>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</si>
  <si>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</si>
  <si>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</si>
  <si>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</si>
  <si>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</si>
  <si>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</si>
  <si>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</si>
  <si>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</si>
  <si>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</si>
  <si>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</si>
  <si>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</si>
  <si>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</si>
  <si>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</si>
  <si>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</si>
  <si>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</si>
  <si>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</si>
  <si>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</si>
  <si>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</si>
  <si>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</si>
  <si>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</si>
  <si>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</si>
  <si>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</si>
  <si>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</si>
  <si>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</si>
  <si>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</si>
  <si>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</si>
  <si>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</si>
  <si>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</si>
  <si>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</si>
  <si>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</si>
  <si>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</si>
  <si>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</si>
  <si>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</si>
  <si>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</si>
  <si>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</si>
  <si>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</si>
  <si>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</si>
  <si>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</si>
  <si>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</si>
  <si>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</si>
  <si>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</si>
  <si>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</si>
  <si>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</si>
  <si>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</si>
  <si>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</si>
  <si>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</si>
  <si>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</si>
  <si>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</si>
  <si>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</si>
  <si>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</si>
  <si>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</si>
  <si>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</si>
  <si>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</si>
  <si>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</si>
  <si>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</si>
  <si>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</si>
  <si>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</si>
  <si>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</si>
  <si>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</si>
  <si>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</si>
  <si>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</si>
  <si>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</si>
  <si>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</si>
  <si>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</si>
  <si>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</si>
  <si>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</si>
  <si>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</si>
  <si>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</si>
  <si>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</si>
  <si>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</si>
  <si>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</si>
  <si>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</si>
  <si>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</si>
  <si>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</si>
  <si>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</si>
  <si>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</si>
  <si>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</si>
  <si>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</si>
  <si>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</si>
  <si>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</si>
  <si>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</si>
  <si>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</si>
  <si>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</si>
  <si>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</si>
  <si>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</si>
  <si>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</si>
  <si>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</si>
  <si>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</si>
  <si>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</si>
  <si>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</si>
  <si>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</si>
  <si>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</si>
  <si>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</si>
  <si>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</si>
  <si>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</si>
  <si>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</si>
  <si>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</si>
  <si>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</si>
  <si>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</si>
  <si>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</si>
  <si>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</si>
  <si>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</si>
  <si>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</si>
  <si>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</si>
  <si>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</si>
  <si>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</si>
  <si>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</si>
  <si>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</si>
  <si>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</si>
  <si>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</si>
  <si>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</si>
  <si>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</si>
  <si>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</si>
  <si>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</si>
  <si>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</si>
  <si>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</si>
  <si>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</si>
  <si>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</si>
  <si>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</si>
  <si>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</si>
  <si>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</si>
  <si>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</si>
  <si>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</si>
  <si>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</si>
  <si>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</si>
  <si>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</si>
  <si>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</si>
  <si>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</si>
  <si>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</si>
  <si>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</si>
  <si>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</si>
  <si>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</si>
  <si>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</si>
  <si>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</si>
  <si>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</si>
  <si>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</si>
  <si>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</si>
  <si>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</si>
  <si>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</si>
  <si>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</si>
  <si>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</si>
  <si>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</si>
  <si>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</si>
  <si>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</si>
  <si>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</si>
  <si>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</si>
  <si>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</si>
  <si>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</si>
  <si>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</si>
  <si>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</si>
  <si>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</si>
  <si>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</si>
  <si>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</si>
  <si>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</si>
  <si>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</si>
  <si>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</si>
  <si>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</si>
  <si>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</si>
  <si>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</si>
  <si>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</si>
  <si>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</si>
  <si>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</si>
  <si>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</si>
  <si>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</si>
  <si>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</si>
  <si>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</si>
  <si>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</si>
  <si>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</si>
  <si>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</si>
  <si>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</si>
  <si>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</si>
  <si>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</si>
  <si>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</si>
  <si>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</si>
  <si>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</si>
  <si>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</si>
  <si>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</si>
  <si>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</si>
  <si>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</si>
  <si>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</si>
  <si>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</si>
  <si>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</si>
  <si>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</si>
  <si>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</si>
  <si>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</si>
  <si>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</si>
  <si>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</si>
  <si>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</si>
  <si>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</si>
  <si>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</si>
  <si>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</si>
  <si>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</si>
  <si>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</si>
  <si>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</si>
  <si>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</si>
  <si>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</si>
  <si>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</si>
  <si>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</si>
  <si>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</si>
  <si>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</si>
  <si>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</si>
  <si>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</si>
  <si>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</si>
  <si>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</si>
  <si>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</si>
  <si>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</si>
  <si>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</si>
  <si>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</si>
  <si>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</si>
  <si>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</si>
  <si>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</si>
  <si>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</si>
  <si>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</si>
  <si>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</si>
  <si>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</si>
  <si>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</si>
  <si>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</si>
  <si>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</si>
  <si>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</si>
  <si>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</si>
  <si>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</si>
  <si>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</si>
  <si>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</si>
  <si>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</si>
  <si>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</si>
  <si>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</si>
  <si>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</si>
  <si>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</si>
  <si>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</si>
  <si>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</si>
  <si>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</si>
  <si>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</si>
  <si>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</si>
  <si>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</si>
  <si>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</si>
  <si>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</si>
  <si>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</si>
  <si>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</si>
  <si>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</si>
  <si>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</si>
  <si>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</si>
  <si>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</si>
  <si>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</si>
  <si>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</si>
  <si>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</si>
  <si>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</si>
  <si>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</si>
  <si>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</si>
  <si>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</si>
  <si>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</si>
  <si>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</si>
  <si>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</si>
  <si>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</si>
  <si>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</si>
  <si>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</si>
  <si>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</si>
  <si>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</si>
  <si>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</si>
  <si>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</si>
  <si>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</si>
  <si>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</si>
  <si>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</si>
  <si>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</si>
  <si>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</si>
  <si>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</si>
  <si>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</si>
  <si>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</si>
  <si>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</si>
  <si>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</si>
  <si>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</si>
  <si>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</si>
  <si>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</si>
  <si>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</si>
  <si>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</si>
  <si>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</si>
  <si>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</si>
  <si>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</si>
  <si>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</si>
  <si>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</si>
  <si>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</si>
  <si>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</si>
  <si>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</si>
  <si>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</si>
  <si>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</si>
  <si>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</si>
  <si>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</si>
  <si>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</si>
  <si>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</si>
  <si>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</si>
  <si>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</si>
  <si>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</si>
  <si>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</si>
  <si>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</si>
  <si>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</si>
  <si>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</si>
  <si>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</si>
  <si>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</si>
  <si>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</si>
  <si>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</si>
  <si>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</si>
  <si>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</si>
  <si>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</si>
  <si>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</si>
  <si>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</si>
  <si>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</si>
  <si>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</si>
  <si>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</si>
  <si>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</si>
  <si>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</si>
  <si>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</si>
  <si>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</si>
  <si>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</si>
  <si>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</si>
  <si>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</si>
  <si>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</si>
  <si>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</si>
  <si>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</si>
  <si>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</si>
  <si>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</si>
  <si>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</si>
  <si>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</si>
  <si>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</si>
  <si>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</si>
  <si>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</si>
  <si>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</si>
  <si>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</si>
  <si>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</si>
  <si>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</si>
  <si>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</si>
  <si>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</si>
  <si>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</si>
  <si>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</si>
  <si>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</si>
  <si>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</si>
  <si>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</si>
  <si>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</si>
  <si>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</si>
  <si>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</si>
  <si>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</si>
  <si>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</si>
  <si>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</si>
  <si>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</si>
  <si>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</si>
  <si>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</si>
  <si>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</si>
  <si>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</si>
  <si>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</si>
  <si>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</si>
  <si>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</si>
  <si>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</si>
  <si>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</si>
  <si>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</si>
  <si>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</si>
  <si>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</si>
  <si>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</si>
  <si>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</si>
  <si>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</si>
  <si>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</si>
  <si>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</si>
  <si>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</si>
  <si>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</si>
  <si>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</si>
  <si>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</si>
  <si>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</si>
  <si>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</si>
  <si>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</si>
  <si>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</si>
  <si>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</si>
  <si>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</si>
  <si>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</si>
  <si>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</si>
  <si>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</si>
  <si>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</si>
  <si>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</si>
  <si>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</si>
  <si>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</si>
  <si>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</si>
  <si>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</si>
  <si>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</si>
  <si>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</si>
  <si>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</si>
  <si>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</si>
  <si>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</si>
  <si>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</si>
  <si>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</si>
  <si>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</si>
  <si>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</si>
  <si>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</si>
  <si>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</si>
  <si>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</si>
  <si>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</si>
  <si>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</si>
  <si>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</si>
  <si>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</si>
  <si>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</si>
  <si>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</si>
  <si>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</si>
  <si>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</si>
  <si>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</si>
  <si>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</si>
  <si>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</si>
  <si>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</si>
  <si>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</si>
  <si>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</si>
  <si>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</si>
  <si>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</si>
  <si>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</si>
  <si>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</si>
  <si>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</si>
  <si>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</si>
  <si>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</si>
  <si>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</si>
  <si>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</si>
  <si>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</si>
  <si>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</si>
  <si>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</si>
  <si>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</si>
  <si>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</si>
  <si>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</si>
  <si>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</si>
  <si>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</si>
  <si>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</si>
  <si>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</si>
  <si>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</si>
  <si>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</si>
  <si>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</si>
  <si>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</si>
  <si>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</si>
  <si>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</si>
  <si>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</si>
  <si>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</si>
  <si>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</si>
  <si>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</si>
  <si>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</si>
  <si>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</si>
  <si>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</si>
  <si>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</si>
  <si>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</si>
  <si>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</si>
  <si>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</si>
  <si>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</si>
  <si>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</si>
  <si>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</si>
  <si>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</si>
  <si>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</si>
  <si>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</si>
  <si>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</si>
  <si>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</si>
  <si>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</si>
  <si>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</si>
  <si>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</si>
  <si>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</si>
  <si>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</si>
  <si>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</si>
  <si>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</si>
  <si>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</si>
  <si>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</si>
  <si>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</si>
  <si>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</si>
  <si>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</si>
  <si>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</si>
  <si>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</si>
  <si>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</si>
  <si>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</si>
  <si>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</si>
  <si>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</si>
  <si>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</si>
  <si>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</si>
  <si>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</si>
  <si>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</si>
  <si>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</si>
  <si>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</si>
  <si>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</si>
  <si>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</si>
  <si>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</si>
  <si>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</si>
  <si>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</si>
  <si>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</si>
  <si>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</si>
  <si>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</si>
  <si>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</si>
  <si>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</si>
  <si>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</si>
  <si>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</si>
  <si>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</si>
  <si>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</si>
  <si>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</si>
  <si>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</si>
  <si>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</si>
  <si>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</si>
  <si>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</si>
  <si>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</si>
  <si>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</si>
  <si>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</si>
  <si>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</si>
  <si>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</si>
  <si>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</si>
  <si>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</si>
  <si>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</si>
  <si>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</si>
  <si>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</si>
  <si>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</si>
  <si>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</si>
  <si>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</si>
  <si>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</si>
  <si>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</si>
  <si>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</si>
  <si>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</si>
  <si>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</si>
  <si>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</si>
  <si>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</si>
  <si>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</si>
  <si>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</si>
  <si>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</si>
  <si>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</si>
  <si>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</si>
  <si>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</si>
  <si>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</si>
  <si>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</si>
  <si>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</si>
  <si>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</si>
  <si>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</si>
  <si>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</si>
  <si>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</si>
  <si>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</si>
  <si>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</si>
  <si>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</si>
  <si>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</si>
  <si>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</si>
  <si>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</si>
  <si>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</si>
  <si>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</si>
  <si>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</si>
  <si>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</si>
  <si>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</si>
  <si>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</si>
  <si>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</si>
  <si>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</si>
  <si>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</si>
  <si>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</si>
  <si>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</si>
  <si>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</si>
  <si>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</si>
  <si>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</si>
  <si>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</si>
  <si>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</si>
  <si>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</si>
  <si>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</si>
  <si>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</si>
  <si>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</si>
  <si>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</si>
  <si>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</si>
  <si>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</si>
  <si>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</si>
  <si>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</si>
  <si>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</si>
  <si>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</si>
  <si>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</si>
  <si>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</si>
  <si>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</si>
  <si>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</si>
  <si>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</si>
  <si>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</si>
  <si>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</si>
  <si>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</si>
  <si>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</si>
  <si>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</si>
  <si>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</si>
  <si>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</si>
  <si>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</si>
  <si>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</si>
  <si>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</si>
  <si>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</si>
  <si>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</si>
  <si>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</si>
  <si>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</si>
  <si>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</si>
  <si>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</si>
  <si>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</si>
  <si>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</si>
  <si>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</si>
  <si>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</si>
  <si>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</si>
  <si>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</si>
  <si>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</si>
  <si>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</si>
  <si>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</si>
  <si>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</si>
  <si>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</si>
  <si>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</si>
  <si>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</si>
  <si>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</si>
  <si>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</si>
  <si>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</si>
  <si>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</si>
  <si>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</si>
  <si>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</si>
  <si>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</si>
  <si>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</si>
  <si>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</si>
  <si>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</si>
  <si>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</si>
  <si>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</si>
  <si>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</si>
  <si>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</si>
  <si>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</si>
  <si>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</si>
  <si>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</si>
  <si>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</si>
  <si>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</si>
  <si>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</si>
  <si>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</si>
  <si>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</si>
  <si>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</si>
  <si>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</si>
  <si>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</si>
  <si>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</si>
  <si>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</si>
  <si>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</si>
  <si>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</si>
  <si>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</si>
  <si>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</si>
  <si>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</si>
  <si>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</si>
  <si>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</si>
  <si>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</si>
  <si>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</si>
  <si>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</si>
  <si>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</si>
  <si>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</si>
  <si>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</si>
  <si>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</si>
  <si>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</si>
  <si>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</si>
  <si>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</si>
  <si>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</si>
  <si>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</si>
  <si>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</si>
  <si>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</si>
  <si>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</si>
  <si>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</si>
  <si>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</si>
  <si>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</si>
  <si>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</si>
  <si>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</si>
  <si>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</si>
  <si>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</si>
  <si>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</si>
  <si>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</si>
  <si>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</si>
  <si>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</si>
  <si>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</si>
  <si>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</si>
  <si>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</si>
  <si>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</si>
  <si>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</si>
  <si>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</si>
  <si>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</si>
  <si>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</si>
  <si>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</si>
  <si>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</si>
  <si>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</si>
  <si>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</si>
  <si>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</si>
  <si>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</si>
  <si>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</si>
  <si>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</si>
  <si>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</si>
  <si>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</si>
  <si>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</si>
  <si>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</si>
  <si>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</si>
  <si>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</si>
  <si>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</si>
  <si>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</si>
  <si>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</si>
  <si>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</si>
  <si>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</si>
  <si>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</si>
  <si>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</si>
  <si>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</si>
  <si>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</si>
  <si>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</si>
  <si>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</si>
  <si>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</si>
  <si>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</si>
  <si>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</si>
  <si>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</si>
  <si>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</si>
  <si>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</si>
  <si>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</si>
  <si>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</si>
  <si>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</si>
  <si>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</si>
  <si>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</si>
  <si>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</si>
  <si>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</si>
  <si>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</si>
  <si>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</si>
  <si>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</si>
  <si>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</si>
  <si>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</si>
  <si>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</si>
  <si>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</si>
  <si>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</si>
  <si>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</si>
  <si>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</si>
  <si>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</si>
  <si>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</si>
  <si>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</si>
  <si>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</si>
  <si>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</si>
  <si>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</si>
  <si>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</si>
  <si>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</si>
  <si>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</si>
  <si>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</si>
  <si>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</si>
  <si>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</si>
  <si>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</si>
  <si>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</si>
  <si>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</si>
  <si>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</si>
  <si>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</si>
  <si>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</si>
  <si>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</si>
  <si>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</si>
  <si>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</si>
  <si>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</si>
  <si>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</si>
  <si>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</si>
  <si>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</si>
  <si>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</si>
  <si>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</si>
  <si>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</si>
  <si>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</si>
  <si>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</si>
  <si>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</si>
  <si>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</si>
  <si>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</si>
  <si>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</si>
  <si>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</si>
  <si>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</si>
  <si>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</si>
  <si>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</si>
  <si>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</si>
  <si>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</si>
  <si>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</si>
  <si>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</si>
  <si>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</si>
  <si>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</si>
  <si>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</si>
  <si>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</si>
  <si>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</si>
  <si>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</si>
  <si>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</si>
  <si>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</si>
  <si>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</si>
  <si>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</si>
  <si>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</si>
  <si>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</si>
  <si>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</si>
  <si>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</si>
  <si>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</si>
  <si>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</si>
  <si>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</si>
  <si>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</si>
  <si>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</si>
  <si>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</si>
  <si>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</si>
  <si>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</si>
  <si>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</si>
  <si>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</si>
  <si>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</si>
  <si>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</si>
  <si>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</si>
  <si>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</si>
  <si>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</si>
  <si>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</si>
  <si>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</si>
  <si>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</si>
  <si>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</si>
  <si>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</si>
  <si>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</si>
  <si>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</si>
  <si>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</si>
  <si>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</si>
  <si>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</si>
  <si>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</si>
  <si>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</si>
  <si>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</si>
  <si>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</si>
  <si>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</si>
  <si>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</si>
  <si>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</si>
  <si>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</si>
  <si>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</si>
  <si>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</si>
  <si>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</si>
  <si>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</si>
  <si>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</si>
  <si>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</si>
  <si>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</si>
  <si>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</si>
  <si>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</si>
  <si>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</si>
  <si>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</si>
  <si>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</si>
  <si>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</si>
  <si>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</si>
  <si>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</si>
  <si>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</si>
  <si>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</si>
  <si>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</si>
  <si>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</si>
  <si>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</si>
  <si>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</si>
  <si>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</si>
  <si>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</si>
  <si>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</si>
  <si>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</si>
  <si>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</si>
  <si>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</si>
  <si>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</si>
  <si>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</si>
  <si>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</si>
  <si>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</si>
  <si>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</si>
  <si>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</si>
  <si>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</si>
  <si>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</si>
  <si>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</si>
  <si>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</si>
  <si>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</si>
  <si>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</si>
  <si>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</si>
  <si>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</si>
  <si>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</si>
  <si>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</si>
  <si>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</si>
  <si>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</si>
  <si>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</si>
  <si>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</si>
  <si>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</si>
  <si>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</si>
  <si>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</si>
  <si>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</si>
  <si>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</si>
  <si>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</si>
  <si>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</si>
  <si>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</si>
  <si>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</si>
  <si>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</si>
  <si>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</si>
  <si>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</si>
  <si>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</si>
  <si>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</si>
  <si>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</si>
  <si>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</si>
  <si>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</si>
  <si>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</si>
  <si>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</si>
  <si>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</si>
  <si>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</si>
  <si>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</si>
  <si>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</si>
  <si>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</si>
  <si>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</si>
  <si>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</si>
  <si>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</si>
  <si>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</si>
  <si>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</si>
  <si>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</si>
  <si>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</si>
  <si>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</si>
  <si>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</si>
  <si>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</si>
  <si>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</si>
  <si>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</si>
  <si>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</si>
  <si>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</si>
  <si>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</si>
  <si>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</si>
  <si>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</si>
  <si>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</si>
  <si>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</si>
  <si>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</si>
  <si>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</si>
  <si>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</si>
  <si>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</si>
  <si>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</si>
  <si>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</si>
  <si>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</si>
  <si>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</si>
  <si>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</si>
  <si>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</si>
  <si>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</si>
  <si>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</si>
  <si>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</si>
  <si>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</si>
  <si>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</si>
  <si>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</si>
  <si>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</si>
  <si>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</si>
  <si>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</si>
  <si>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</si>
  <si>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</si>
  <si>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</si>
  <si>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</si>
  <si>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</si>
  <si>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</si>
  <si>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</si>
  <si>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</si>
  <si>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</si>
  <si>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</si>
  <si>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</si>
  <si>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</si>
  <si>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</si>
  <si>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</si>
  <si>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</si>
  <si>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</si>
  <si>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</si>
  <si>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</si>
  <si>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</si>
  <si>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</si>
  <si>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</si>
  <si>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</si>
  <si>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</si>
  <si>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</si>
  <si>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</si>
  <si>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</si>
  <si>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</si>
  <si>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</si>
  <si>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</si>
  <si>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</si>
  <si>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</si>
  <si>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</si>
  <si>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</si>
  <si>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</si>
  <si>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</si>
  <si>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</si>
  <si>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</si>
  <si>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</si>
  <si>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</si>
  <si>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</si>
  <si>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</si>
  <si>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</si>
  <si>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</si>
  <si>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</si>
  <si>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</si>
  <si>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</si>
  <si>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</si>
  <si>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</si>
  <si>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</si>
  <si>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</si>
  <si>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</si>
  <si>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</si>
  <si>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</si>
  <si>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</si>
  <si>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</si>
  <si>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</si>
  <si>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</si>
  <si>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</si>
  <si>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</si>
  <si>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</si>
  <si>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</si>
  <si>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</si>
  <si>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</si>
  <si>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</si>
  <si>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</si>
  <si>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</si>
  <si>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</si>
  <si>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</si>
  <si>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</si>
  <si>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</si>
  <si>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</si>
  <si>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</si>
  <si>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</si>
  <si>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</si>
  <si>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</si>
  <si>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</si>
  <si>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</si>
  <si>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</si>
  <si>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</si>
  <si>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</si>
  <si>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</si>
  <si>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</si>
  <si>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</si>
  <si>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</si>
  <si>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</si>
  <si>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</si>
  <si>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</si>
  <si>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</si>
  <si>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</si>
  <si>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</si>
  <si>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</si>
  <si>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</si>
  <si>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</si>
  <si>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</si>
  <si>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</si>
  <si>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</si>
  <si>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</si>
  <si>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</si>
  <si>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</si>
  <si>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</si>
  <si>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</si>
  <si>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</si>
  <si>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</si>
  <si>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</si>
  <si>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</si>
  <si>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</si>
  <si>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</si>
  <si>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</si>
  <si>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</si>
  <si>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</si>
  <si>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</si>
  <si>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</si>
  <si>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</si>
  <si>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</si>
  <si>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</si>
  <si>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</si>
  <si>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</si>
  <si>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</si>
  <si>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</si>
  <si>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</si>
  <si>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</si>
  <si>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</si>
  <si>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</si>
  <si>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</si>
  <si>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</si>
  <si>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</si>
  <si>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</si>
  <si>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</si>
  <si>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</si>
  <si>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</si>
  <si>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</si>
  <si>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</si>
  <si>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</si>
  <si>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</si>
  <si>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</si>
  <si>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</si>
  <si>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</si>
  <si>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</si>
  <si>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</si>
  <si>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</si>
  <si>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</si>
  <si>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</si>
  <si>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</si>
  <si>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</si>
  <si>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</si>
  <si>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</si>
  <si>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</si>
  <si>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</si>
  <si>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</si>
  <si>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</si>
  <si>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</si>
  <si>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</si>
  <si>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</si>
  <si>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</si>
  <si>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</si>
  <si>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</si>
  <si>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</si>
  <si>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</si>
  <si>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</si>
  <si>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</si>
  <si>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</si>
  <si>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</si>
  <si>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</si>
  <si>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</si>
  <si>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</si>
  <si>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</si>
  <si>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</si>
  <si>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</si>
  <si>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</si>
  <si>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</si>
  <si>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</si>
  <si>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</si>
  <si>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</si>
  <si>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</si>
  <si>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</si>
  <si>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</si>
  <si>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</si>
  <si>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</si>
  <si>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</si>
  <si>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</si>
  <si>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</si>
  <si>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</si>
  <si>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</si>
  <si>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</si>
  <si>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</si>
  <si>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</si>
  <si>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</si>
  <si>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</si>
  <si>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</si>
  <si>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</si>
  <si>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</si>
  <si>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</si>
  <si>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</si>
  <si>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</si>
  <si>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</si>
  <si>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</si>
  <si>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</si>
  <si>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</si>
  <si>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</si>
  <si>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</si>
  <si>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</si>
  <si>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</si>
  <si>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</si>
  <si>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</si>
  <si>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</si>
  <si>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</si>
  <si>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</si>
  <si>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</si>
  <si>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</si>
  <si>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</si>
  <si>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</si>
  <si>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</si>
  <si>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</si>
  <si>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</si>
  <si>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</si>
  <si>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</si>
  <si>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</si>
  <si>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</si>
  <si>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</si>
  <si>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</si>
  <si>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</si>
  <si>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</si>
  <si>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</si>
  <si>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</si>
  <si>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</si>
  <si>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</si>
  <si>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</si>
  <si>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</si>
  <si>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</si>
  <si>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</si>
  <si>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</si>
  <si>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</si>
  <si>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</si>
  <si>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</si>
  <si>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</si>
  <si>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</si>
  <si>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</si>
  <si>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</si>
  <si>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</si>
  <si>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</si>
  <si>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</si>
  <si>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</si>
  <si>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</si>
  <si>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</si>
  <si>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</si>
  <si>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</si>
  <si>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</si>
  <si>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</si>
  <si>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</si>
  <si>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</si>
  <si>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</si>
  <si>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</si>
  <si>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</si>
  <si>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</si>
  <si>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</si>
  <si>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</si>
  <si>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</si>
  <si>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</si>
  <si>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</si>
  <si>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</si>
  <si>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</si>
  <si>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</si>
  <si>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</si>
  <si>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</si>
  <si>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</si>
  <si>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</si>
  <si>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</si>
  <si>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</si>
  <si>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</si>
  <si>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</si>
  <si>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</si>
  <si>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</si>
  <si>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</si>
  <si>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</si>
  <si>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</si>
  <si>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</si>
  <si>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</si>
  <si>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</si>
  <si>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</si>
  <si>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</si>
  <si>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</si>
  <si>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</si>
  <si>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</si>
  <si>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</si>
  <si>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</si>
  <si>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</si>
  <si>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</si>
  <si>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</si>
  <si>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</si>
  <si>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</si>
  <si>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</si>
  <si>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</si>
  <si>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</si>
  <si>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</si>
  <si>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</si>
  <si>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</si>
  <si>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</si>
  <si>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</si>
  <si>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</si>
  <si>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</si>
  <si>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</si>
  <si>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</si>
  <si>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</si>
  <si>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</si>
  <si>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</si>
  <si>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</si>
  <si>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</si>
  <si>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</si>
  <si>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</si>
  <si>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</si>
  <si>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</si>
  <si>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</si>
  <si>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</si>
  <si>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</si>
  <si>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</si>
  <si>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</si>
  <si>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</si>
  <si>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</si>
  <si>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</si>
  <si>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</si>
  <si>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</si>
  <si>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</si>
  <si>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</si>
  <si>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</si>
  <si>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</si>
  <si>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</si>
  <si>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</si>
  <si>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</si>
  <si>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</si>
  <si>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</si>
  <si>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</si>
  <si>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</si>
  <si>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</si>
  <si>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</si>
  <si>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</si>
  <si>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</si>
  <si>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</si>
  <si>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</si>
  <si>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</si>
  <si>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</si>
  <si>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</si>
  <si>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</si>
  <si>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</si>
  <si>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</si>
  <si>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</si>
  <si>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</si>
  <si>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</si>
  <si>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</si>
  <si>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</si>
  <si>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</si>
  <si>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</si>
  <si>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</si>
  <si>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</si>
  <si>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</si>
  <si>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</si>
  <si>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</si>
  <si>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</si>
  <si>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</si>
  <si>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</si>
  <si>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</si>
  <si>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</si>
  <si>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</si>
  <si>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</si>
  <si>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</si>
  <si>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</si>
  <si>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</si>
  <si>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</si>
  <si>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</si>
  <si>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</si>
  <si>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</si>
  <si>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</si>
  <si>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</si>
  <si>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</si>
  <si>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</si>
  <si>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</si>
  <si>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</si>
  <si>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</si>
  <si>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</si>
  <si>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</si>
  <si>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</si>
  <si>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</si>
  <si>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</si>
  <si>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</si>
  <si>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</si>
  <si>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</si>
  <si>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</si>
  <si>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</si>
  <si>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</si>
  <si>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</si>
  <si>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</si>
  <si>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</si>
  <si>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</si>
  <si>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</si>
  <si>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</si>
  <si>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</si>
  <si>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</si>
  <si>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</si>
  <si>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</si>
  <si>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</si>
  <si>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</si>
  <si>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</si>
  <si>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</si>
  <si>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</si>
  <si>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</si>
  <si>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</si>
  <si>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</si>
  <si>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</si>
  <si>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</si>
  <si>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</si>
  <si>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</si>
  <si>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</si>
  <si>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</si>
  <si>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</si>
  <si>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</si>
  <si>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</si>
  <si>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</si>
  <si>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</si>
  <si>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</si>
  <si>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</si>
  <si>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</si>
  <si>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</si>
  <si>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</si>
  <si>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</si>
  <si>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</si>
  <si>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</si>
  <si>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</si>
  <si>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</si>
  <si>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</si>
  <si>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</si>
  <si>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</si>
  <si>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</si>
  <si>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</si>
  <si>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</si>
  <si>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</si>
  <si>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</si>
  <si>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</si>
  <si>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</si>
  <si>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</si>
  <si>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</si>
  <si>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</si>
  <si>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</si>
  <si>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</si>
  <si>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</si>
  <si>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</si>
  <si>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</si>
  <si>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</si>
  <si>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</si>
  <si>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</si>
  <si>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</si>
  <si>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</si>
  <si>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</si>
  <si>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</si>
  <si>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</si>
  <si>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</si>
  <si>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</si>
  <si>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</si>
  <si>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</si>
  <si>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</si>
  <si>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</si>
  <si>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</si>
  <si>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</si>
  <si>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</si>
  <si>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</si>
  <si>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</si>
  <si>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</si>
  <si>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</si>
  <si>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</si>
  <si>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</si>
  <si>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</si>
  <si>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</si>
  <si>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</si>
  <si>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</si>
  <si>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</si>
  <si>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</si>
  <si>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</si>
  <si>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</si>
  <si>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</si>
  <si>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</si>
  <si>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</si>
  <si>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</si>
  <si>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</si>
  <si>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</si>
  <si>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</si>
  <si>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</si>
  <si>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</si>
  <si>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</si>
  <si>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</si>
  <si>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</si>
  <si>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</si>
  <si>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</si>
  <si>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</si>
  <si>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</si>
  <si>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</si>
  <si>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</si>
  <si>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</si>
  <si>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</si>
  <si>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</si>
  <si>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</si>
  <si>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</si>
  <si>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</si>
  <si>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</si>
  <si>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</si>
  <si>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</si>
  <si>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</si>
  <si>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</si>
  <si>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</si>
  <si>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</si>
  <si>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</si>
  <si>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</si>
  <si>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</si>
  <si>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</si>
  <si>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</si>
  <si>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</si>
  <si>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</si>
  <si>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</si>
  <si>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</si>
  <si>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</si>
  <si>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</si>
  <si>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</si>
  <si>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</si>
  <si>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</si>
  <si>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</si>
  <si>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</si>
  <si>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</si>
  <si>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</si>
  <si>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</si>
  <si>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</si>
  <si>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</si>
  <si>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</si>
  <si>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</si>
  <si>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</si>
  <si>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</si>
  <si>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</si>
  <si>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</si>
  <si>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</si>
  <si>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</si>
  <si>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</si>
  <si>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</si>
  <si>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</si>
  <si>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</si>
  <si>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</si>
  <si>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</si>
  <si>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</si>
  <si>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</si>
  <si>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</si>
  <si>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</si>
  <si>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</si>
  <si>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</si>
  <si>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</si>
  <si>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</si>
  <si>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</si>
  <si>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</si>
  <si>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</si>
  <si>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</si>
  <si>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</si>
  <si>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</si>
  <si>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</si>
  <si>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</si>
  <si>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</si>
  <si>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</si>
  <si>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</si>
  <si>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</si>
  <si>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</si>
  <si>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</si>
  <si>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</si>
  <si>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</si>
  <si>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</si>
  <si>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</si>
  <si>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</si>
  <si>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</si>
  <si>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</si>
  <si>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</si>
  <si>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</si>
  <si>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</si>
  <si>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</si>
  <si>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</si>
  <si>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</si>
  <si>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</si>
  <si>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</si>
  <si>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</si>
  <si>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</si>
  <si>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</si>
  <si>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</si>
  <si>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</si>
  <si>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</si>
  <si>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</si>
  <si>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</si>
  <si>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</si>
  <si>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</si>
  <si>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</si>
  <si>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</si>
  <si>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</si>
  <si>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</si>
  <si>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</si>
  <si>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</si>
  <si>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</si>
  <si>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</si>
  <si>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</si>
  <si>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</si>
  <si>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</si>
  <si>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</si>
  <si>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</si>
  <si>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</si>
  <si>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</si>
  <si>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</si>
  <si>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</si>
  <si>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</si>
  <si>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</si>
  <si>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</si>
  <si>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</si>
  <si>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</si>
  <si>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</si>
  <si>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</si>
  <si>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</si>
  <si>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</si>
  <si>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</si>
  <si>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</si>
  <si>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</si>
  <si>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</si>
  <si>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</si>
  <si>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</si>
  <si>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</si>
  <si>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</si>
  <si>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</si>
  <si>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</si>
  <si>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</si>
  <si>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</si>
  <si>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</si>
  <si>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</si>
  <si>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</si>
  <si>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</si>
  <si>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</si>
  <si>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</si>
  <si>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</si>
  <si>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</si>
  <si>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</si>
  <si>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</si>
  <si>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</si>
  <si>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</si>
  <si>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</si>
  <si>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</si>
  <si>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</si>
  <si>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</si>
  <si>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</si>
  <si>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</si>
  <si>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</si>
  <si>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</si>
  <si>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</si>
  <si>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</si>
  <si>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</si>
  <si>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</si>
  <si>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</si>
  <si>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</si>
  <si>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</si>
  <si>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</si>
  <si>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</si>
  <si>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</si>
  <si>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</si>
  <si>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</si>
  <si>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</si>
  <si>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</si>
  <si>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</si>
  <si>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</si>
  <si>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</si>
  <si>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</si>
  <si>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</si>
  <si>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</si>
  <si>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</si>
  <si>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</si>
  <si>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</si>
  <si>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</si>
  <si>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</si>
  <si>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</si>
  <si>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</si>
  <si>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</si>
  <si>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</si>
  <si>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</si>
  <si>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</si>
  <si>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</si>
  <si>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</si>
  <si>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</si>
  <si>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</si>
  <si>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</si>
  <si>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</si>
  <si>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</si>
  <si>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</si>
  <si>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</si>
  <si>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</si>
  <si>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</si>
  <si>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</si>
  <si>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</si>
  <si>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</si>
  <si>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</si>
  <si>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</si>
  <si>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</si>
  <si>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</si>
  <si>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</si>
  <si>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</si>
  <si>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</si>
  <si>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</si>
  <si>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</si>
  <si>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</si>
  <si>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</si>
  <si>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</si>
  <si>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</si>
  <si>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</si>
  <si>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</si>
  <si>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</si>
  <si>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</si>
  <si>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</si>
  <si>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</si>
  <si>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</si>
  <si>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</si>
  <si>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</si>
  <si>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</si>
  <si>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</si>
  <si>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</si>
  <si>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</si>
  <si>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</si>
  <si>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</si>
  <si>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</si>
  <si>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</si>
  <si>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</si>
  <si>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</si>
  <si>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</si>
  <si>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</si>
  <si>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</si>
  <si>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</si>
  <si>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</si>
  <si>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</si>
  <si>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</si>
  <si>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</si>
  <si>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</si>
  <si>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</si>
  <si>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</si>
  <si>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</si>
  <si>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</si>
  <si>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</si>
  <si>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</si>
  <si>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</si>
  <si>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</si>
  <si>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</si>
  <si>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</si>
  <si>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</si>
  <si>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</si>
  <si>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</si>
  <si>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</si>
  <si>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</si>
  <si>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</si>
  <si>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</si>
  <si>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</si>
  <si>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</si>
  <si>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</si>
  <si>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</si>
  <si>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</si>
  <si>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</si>
  <si>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</si>
  <si>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</si>
  <si>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</si>
  <si>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</si>
  <si>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</si>
  <si>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</si>
  <si>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</si>
  <si>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</si>
  <si>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</si>
  <si>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</si>
  <si>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</si>
  <si>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</si>
  <si>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</si>
  <si>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</si>
  <si>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</si>
  <si>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</si>
  <si>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</si>
  <si>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</si>
  <si>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</si>
  <si>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</si>
  <si>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</si>
  <si>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</si>
  <si>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</si>
  <si>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</si>
  <si>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</si>
  <si>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</si>
  <si>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</si>
  <si>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</si>
  <si>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</si>
  <si>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</si>
  <si>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</si>
  <si>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</si>
  <si>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</si>
  <si>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</si>
  <si>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</si>
  <si>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</si>
  <si>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</si>
  <si>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</si>
  <si>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</si>
  <si>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</si>
  <si>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</si>
  <si>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</si>
  <si>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</si>
  <si>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</si>
  <si>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</si>
  <si>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</si>
  <si>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</si>
  <si>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</si>
  <si>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</si>
  <si>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</si>
  <si>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</si>
  <si>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</si>
  <si>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</si>
  <si>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</si>
  <si>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</si>
  <si>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</si>
  <si>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</si>
  <si>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</si>
  <si>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</si>
  <si>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</si>
  <si>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</si>
  <si>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</si>
  <si>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</si>
  <si>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</si>
  <si>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</si>
  <si>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</si>
  <si>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</si>
  <si>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</si>
  <si>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</si>
  <si>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</si>
  <si>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</si>
  <si>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</si>
  <si>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</si>
  <si>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</si>
  <si>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</si>
  <si>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</si>
  <si>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</si>
  <si>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</si>
  <si>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</si>
  <si>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</si>
  <si>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</si>
  <si>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</si>
  <si>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</si>
  <si>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</si>
  <si>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</si>
  <si>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</si>
  <si>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</si>
  <si>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</si>
  <si>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</si>
  <si>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</si>
  <si>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</si>
  <si>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</si>
  <si>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</si>
  <si>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</si>
  <si>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</si>
  <si>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</si>
  <si>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</si>
  <si>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</si>
  <si>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</si>
  <si>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</si>
  <si>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</si>
  <si>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</si>
  <si>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</si>
  <si>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</si>
  <si>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</si>
  <si>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</si>
  <si>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</si>
  <si>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</si>
  <si>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</si>
  <si>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</si>
  <si>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</si>
  <si>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</si>
  <si>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</si>
  <si>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</si>
  <si>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</si>
  <si>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</si>
  <si>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</si>
  <si>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</si>
  <si>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</si>
  <si>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</si>
  <si>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</si>
  <si>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</si>
  <si>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</si>
  <si>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</si>
  <si>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</si>
  <si>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</si>
  <si>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</si>
  <si>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</si>
  <si>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</si>
  <si>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</si>
  <si>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</si>
  <si>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</si>
  <si>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</si>
  <si>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</si>
  <si>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</si>
  <si>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</si>
  <si>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</si>
  <si>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</si>
  <si>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</si>
  <si>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</si>
  <si>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</si>
  <si>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</si>
  <si>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</si>
  <si>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</si>
  <si>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</si>
  <si>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</si>
  <si>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</si>
  <si>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</si>
  <si>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</si>
  <si>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</si>
  <si>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</si>
  <si>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</si>
  <si>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</si>
  <si>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</si>
  <si>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</si>
  <si>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</si>
  <si>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</si>
  <si>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</si>
  <si>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</si>
  <si>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</si>
  <si>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</si>
  <si>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</si>
  <si>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</si>
  <si>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</si>
  <si>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</si>
  <si>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</si>
  <si>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</si>
  <si>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</si>
  <si>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</si>
  <si>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</si>
  <si>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</si>
  <si>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</si>
  <si>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</si>
  <si>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</si>
  <si>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</si>
  <si>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</si>
  <si>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</si>
  <si>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</si>
  <si>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</si>
  <si>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</si>
  <si>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</si>
  <si>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</si>
  <si>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</si>
  <si>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</si>
  <si>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</si>
  <si>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</si>
  <si>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</si>
  <si>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</si>
  <si>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</si>
  <si>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</si>
  <si>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</si>
  <si>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</si>
  <si>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</si>
  <si>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</si>
  <si>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</si>
  <si>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</si>
  <si>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</si>
  <si>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</si>
  <si>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</si>
  <si>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</si>
  <si>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</si>
  <si>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</si>
  <si>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</si>
  <si>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</si>
  <si>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</si>
  <si>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</si>
  <si>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</si>
  <si>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</si>
  <si>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</si>
  <si>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</si>
  <si>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</si>
  <si>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</si>
  <si>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</si>
  <si>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</si>
  <si>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</si>
  <si>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</si>
  <si>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</si>
  <si>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</si>
  <si>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</si>
  <si>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</si>
  <si>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</si>
  <si>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</si>
  <si>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</si>
  <si>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</si>
  <si>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</si>
  <si>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</si>
  <si>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</si>
  <si>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</si>
  <si>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</si>
  <si>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</si>
  <si>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</si>
  <si>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</si>
  <si>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</si>
  <si>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</si>
  <si>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</si>
  <si>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</si>
  <si>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</si>
  <si>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</si>
  <si>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</si>
  <si>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</si>
  <si>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</si>
  <si>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</si>
  <si>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</si>
  <si>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</si>
  <si>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</si>
  <si>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</si>
  <si>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</si>
  <si>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</si>
  <si>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</si>
  <si>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</si>
  <si>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</si>
  <si>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</si>
  <si>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</si>
  <si>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</si>
  <si>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</si>
  <si>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</si>
  <si>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</si>
  <si>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</si>
  <si>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</si>
  <si>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</si>
  <si>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</si>
  <si>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</si>
  <si>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</si>
  <si>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</si>
  <si>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</si>
  <si>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</si>
  <si>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</si>
  <si>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</si>
  <si>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</si>
  <si>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</si>
  <si>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</si>
  <si>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</si>
  <si>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</si>
  <si>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</si>
  <si>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</si>
  <si>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</si>
  <si>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</si>
  <si>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</si>
  <si>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</si>
  <si>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</si>
  <si>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</si>
  <si>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</si>
  <si>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</si>
  <si>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</si>
  <si>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</si>
  <si>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</si>
  <si>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</si>
  <si>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</si>
  <si>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</si>
  <si>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</si>
  <si>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</si>
  <si>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</si>
  <si>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</si>
  <si>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</si>
  <si>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</si>
  <si>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</si>
  <si>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</si>
  <si>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</si>
  <si>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</si>
  <si>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</si>
  <si>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</si>
  <si>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</si>
  <si>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</si>
  <si>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</si>
  <si>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</si>
  <si>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</si>
  <si>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</si>
  <si>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</si>
  <si>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</si>
  <si>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</si>
  <si>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</si>
  <si>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</si>
  <si>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</si>
  <si>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</si>
  <si>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</si>
  <si>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</si>
  <si>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</si>
  <si>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</si>
  <si>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</si>
  <si>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</si>
  <si>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</si>
  <si>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</si>
  <si>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</si>
  <si>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</si>
  <si>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</si>
  <si>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</si>
  <si>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</si>
  <si>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</si>
  <si>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</si>
  <si>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</si>
  <si>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</si>
  <si>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</si>
  <si>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</si>
  <si>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</si>
  <si>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</si>
  <si>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</si>
  <si>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</si>
  <si>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</si>
  <si>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</si>
  <si>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</si>
  <si>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</si>
  <si>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</si>
  <si>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</si>
  <si>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</si>
  <si>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</si>
  <si>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</si>
  <si>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</si>
  <si>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</si>
  <si>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</si>
  <si>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</si>
  <si>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</si>
  <si>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</si>
  <si>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</si>
  <si>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</si>
  <si>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</si>
  <si>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</si>
  <si>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</si>
  <si>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</si>
  <si>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</si>
  <si>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</si>
  <si>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</si>
  <si>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</si>
  <si>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</si>
  <si>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</si>
  <si>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</si>
  <si>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</si>
  <si>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</si>
  <si>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</si>
  <si>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</si>
  <si>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</si>
  <si>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</si>
  <si>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</si>
  <si>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</si>
  <si>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</si>
  <si>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</si>
  <si>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</si>
  <si>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</si>
  <si>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</si>
  <si>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</si>
  <si>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</si>
  <si>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</si>
  <si>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</si>
  <si>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</si>
  <si>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</si>
  <si>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</si>
  <si>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</si>
  <si>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</si>
  <si>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</si>
  <si>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</si>
  <si>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</si>
  <si>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</si>
  <si>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</si>
  <si>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</si>
  <si>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</si>
  <si>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</si>
  <si>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</si>
  <si>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</si>
  <si>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</si>
  <si>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</si>
  <si>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</si>
  <si>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</si>
  <si>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</si>
  <si>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</si>
  <si>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</si>
  <si>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</si>
  <si>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</si>
  <si>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</si>
  <si>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</si>
  <si>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</si>
  <si>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</si>
  <si>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</si>
  <si>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</si>
  <si>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</si>
  <si>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</si>
  <si>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</si>
  <si>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</si>
  <si>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</si>
  <si>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</si>
  <si>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</si>
  <si>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</si>
  <si>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</si>
  <si>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</si>
  <si>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</si>
  <si>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</si>
  <si>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</si>
  <si>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</si>
  <si>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</si>
  <si>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</si>
  <si>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</si>
  <si>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</si>
  <si>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</si>
  <si>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</si>
  <si>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</si>
  <si>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</si>
  <si>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</si>
  <si>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</si>
  <si>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</si>
  <si>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</si>
  <si>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</si>
  <si>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</si>
  <si>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</si>
  <si>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</si>
  <si>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</si>
  <si>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</si>
  <si>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</si>
  <si>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</si>
  <si>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</si>
  <si>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</si>
  <si>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</si>
  <si>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</si>
  <si>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</si>
  <si>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</si>
  <si>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</si>
  <si>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</si>
  <si>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</si>
  <si>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</si>
  <si>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</si>
  <si>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</si>
  <si>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</si>
  <si>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</si>
  <si>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</si>
  <si>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</si>
  <si>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</si>
  <si>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</si>
  <si>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</si>
  <si>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</si>
  <si>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</si>
  <si>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</si>
  <si>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</si>
  <si>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</si>
  <si>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</si>
  <si>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</si>
  <si>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</si>
  <si>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</si>
  <si>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</si>
  <si>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</si>
  <si>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</si>
  <si>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</si>
  <si>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</si>
  <si>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</si>
  <si>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</si>
  <si>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</si>
  <si>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</si>
  <si>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</si>
  <si>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</si>
  <si>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</si>
  <si>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</si>
  <si>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</si>
  <si>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</si>
  <si>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</si>
  <si>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</si>
  <si>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</si>
  <si>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</si>
  <si>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</si>
  <si>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</si>
  <si>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</si>
  <si>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</si>
  <si>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</si>
  <si>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</si>
  <si>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</si>
  <si>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</si>
  <si>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</si>
  <si>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</si>
  <si>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</si>
  <si>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</si>
  <si>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</si>
  <si>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</si>
  <si>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</si>
  <si>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</si>
  <si>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</si>
  <si>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</si>
  <si>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</si>
  <si>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</si>
  <si>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</si>
  <si>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</si>
  <si>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</si>
  <si>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</si>
  <si>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</si>
  <si>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</si>
  <si>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</si>
  <si>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</si>
  <si>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</si>
  <si>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</si>
  <si>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</si>
  <si>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</si>
  <si>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</si>
  <si>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</si>
  <si>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</si>
  <si>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</si>
  <si>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</si>
  <si>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</si>
  <si>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</si>
  <si>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</si>
  <si>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</si>
  <si>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</si>
  <si>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</si>
  <si>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</si>
  <si>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</si>
  <si>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</si>
  <si>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</si>
  <si>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</si>
  <si>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</si>
  <si>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</si>
  <si>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</si>
  <si>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</si>
  <si>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</si>
  <si>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</si>
  <si>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</si>
  <si>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</si>
  <si>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</si>
  <si>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</si>
  <si>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</si>
  <si>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</si>
  <si>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</si>
  <si>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</si>
  <si>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</si>
  <si>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</si>
  <si>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</si>
  <si>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</si>
  <si>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</si>
  <si>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</si>
  <si>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</si>
  <si>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</si>
  <si>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</si>
  <si>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</si>
  <si>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</si>
  <si>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</si>
  <si>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</si>
  <si>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</si>
  <si>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</si>
  <si>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</si>
  <si>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</si>
  <si>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</si>
  <si>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</si>
  <si>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</si>
  <si>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</si>
  <si>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</si>
  <si>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</si>
  <si>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</si>
  <si>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</si>
  <si>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</si>
  <si>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</si>
  <si>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</si>
  <si>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</si>
  <si>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</si>
  <si>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</si>
  <si>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</si>
  <si>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</si>
  <si>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</si>
  <si>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</si>
  <si>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</si>
  <si>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</si>
  <si>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</si>
  <si>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</si>
  <si>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</si>
  <si>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</si>
  <si>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</si>
  <si>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</si>
  <si>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</si>
  <si>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</si>
  <si>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</si>
  <si>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</si>
  <si>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</si>
  <si>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</si>
  <si>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</si>
  <si>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</si>
  <si>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</si>
  <si>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</si>
  <si>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</si>
  <si>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</si>
  <si>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</si>
  <si>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</si>
  <si>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</si>
  <si>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</si>
  <si>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</si>
  <si>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</si>
  <si>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</si>
  <si>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</si>
  <si>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</si>
  <si>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</si>
  <si>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</si>
  <si>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</si>
  <si>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</si>
  <si>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</si>
  <si>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</si>
  <si>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</si>
  <si>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</si>
  <si>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</si>
  <si>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</si>
  <si>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</si>
  <si>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</si>
  <si>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</si>
  <si>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</si>
  <si>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</si>
  <si>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</si>
  <si>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</si>
  <si>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</si>
  <si>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</si>
  <si>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</si>
  <si>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</si>
  <si>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</si>
  <si>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</si>
  <si>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</si>
  <si>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</si>
  <si>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</si>
  <si>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</si>
  <si>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</si>
  <si>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</si>
  <si>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</si>
  <si>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</si>
  <si>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</si>
  <si>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</si>
  <si>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</si>
  <si>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</si>
  <si>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</si>
  <si>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</si>
  <si>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</si>
  <si>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</si>
  <si>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</si>
  <si>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</si>
  <si>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</si>
  <si>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</si>
  <si>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</si>
  <si>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</si>
  <si>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</si>
  <si>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</si>
  <si>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</si>
  <si>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</si>
  <si>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</si>
  <si>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</si>
  <si>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</si>
  <si>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</si>
  <si>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</si>
  <si>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</si>
  <si>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</si>
  <si>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</si>
  <si>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</si>
  <si>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</si>
  <si>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</si>
  <si>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</si>
  <si>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</si>
  <si>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</si>
  <si>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</si>
  <si>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</si>
  <si>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</si>
  <si>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</si>
  <si>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</si>
  <si>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</si>
  <si>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</si>
  <si>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</si>
  <si>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</si>
  <si>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</si>
  <si>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</si>
  <si>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</si>
  <si>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</si>
  <si>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</si>
  <si>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</si>
  <si>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</si>
  <si>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</si>
  <si>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</si>
  <si>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</si>
  <si>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</si>
  <si>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</si>
  <si>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</si>
  <si>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</si>
  <si>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</si>
  <si>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</si>
  <si>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</si>
  <si>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</si>
  <si>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</si>
  <si>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</si>
  <si>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</si>
  <si>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</si>
  <si>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</si>
  <si>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</si>
  <si>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</si>
  <si>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</si>
  <si>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</si>
  <si>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</si>
  <si>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</si>
  <si>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</si>
  <si>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</si>
  <si>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</si>
  <si>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</si>
  <si>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</si>
  <si>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</si>
  <si>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</si>
  <si>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</si>
  <si>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</si>
  <si>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</si>
  <si>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</si>
  <si>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</si>
  <si>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</si>
  <si>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</si>
  <si>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</si>
  <si>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</si>
  <si>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</si>
  <si>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</si>
  <si>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</si>
  <si>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</si>
  <si>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</si>
  <si>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</si>
  <si>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</si>
  <si>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</si>
  <si>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</si>
  <si>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</si>
  <si>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</si>
  <si>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</si>
  <si>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</si>
  <si>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</si>
  <si>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</si>
  <si>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</si>
  <si>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</si>
  <si>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</si>
  <si>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</si>
  <si>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</si>
  <si>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</si>
  <si>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</si>
  <si>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</si>
  <si>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</si>
  <si>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</si>
  <si>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</si>
  <si>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</si>
  <si>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</si>
  <si>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</si>
  <si>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</si>
  <si>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</si>
  <si>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</si>
  <si>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</si>
  <si>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</si>
  <si>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</si>
  <si>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</si>
  <si>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</si>
  <si>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</si>
  <si>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</si>
  <si>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</si>
  <si>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</si>
  <si>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</si>
  <si>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</si>
  <si>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</si>
  <si>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</si>
  <si>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</si>
  <si>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</si>
  <si>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</si>
  <si>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</si>
  <si>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</si>
  <si>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</si>
  <si>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</si>
  <si>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</si>
  <si>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</si>
  <si>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</si>
  <si>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</si>
  <si>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</si>
  <si>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</si>
  <si>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</si>
  <si>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</si>
  <si>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</si>
  <si>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</si>
  <si>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</si>
  <si>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</si>
  <si>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</si>
  <si>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</si>
  <si>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</si>
  <si>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</si>
  <si>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</si>
  <si>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</si>
  <si>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</si>
  <si>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</si>
  <si>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</si>
  <si>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</si>
  <si>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</si>
  <si>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</si>
  <si>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</si>
  <si>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</si>
  <si>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</si>
  <si>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</si>
  <si>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</si>
  <si>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</si>
  <si>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</si>
  <si>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</si>
  <si>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</si>
  <si>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</si>
  <si>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</si>
  <si>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</si>
  <si>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</si>
  <si>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</si>
  <si>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</si>
  <si>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</si>
  <si>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</si>
  <si>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</si>
  <si>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</si>
  <si>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</si>
  <si>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</si>
  <si>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</si>
  <si>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</si>
  <si>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</si>
  <si>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</si>
  <si>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</si>
  <si>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</si>
  <si>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</si>
  <si>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</si>
  <si>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</si>
  <si>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</si>
  <si>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</si>
  <si>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</si>
  <si>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</si>
  <si>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</si>
  <si>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</si>
  <si>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</si>
  <si>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</si>
  <si>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</si>
  <si>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</si>
  <si>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</si>
  <si>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</si>
  <si>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</si>
  <si>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</si>
  <si>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</si>
  <si>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</si>
  <si>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</si>
  <si>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</si>
  <si>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</si>
  <si>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</si>
  <si>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</si>
  <si>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</si>
  <si>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</si>
  <si>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</si>
  <si>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</si>
  <si>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</si>
  <si>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</si>
  <si>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</si>
  <si>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</si>
  <si>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</si>
  <si>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</si>
  <si>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</si>
  <si>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</si>
  <si>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</si>
  <si>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</si>
  <si>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</si>
  <si>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</si>
  <si>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</si>
  <si>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</si>
  <si>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</si>
  <si>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</si>
  <si>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</si>
  <si>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</si>
  <si>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</si>
  <si>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</si>
  <si>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</si>
  <si>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</si>
  <si>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</si>
  <si>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</si>
  <si>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</si>
  <si>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</si>
  <si>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</si>
  <si>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</si>
  <si>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</si>
  <si>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</si>
  <si>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</si>
  <si>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</si>
  <si>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</si>
  <si>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</si>
  <si>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</si>
  <si>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</si>
  <si>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</si>
  <si>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</si>
  <si>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</si>
  <si>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</si>
  <si>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</si>
  <si>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</si>
  <si>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</si>
  <si>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</si>
  <si>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</si>
  <si>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</si>
  <si>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</si>
  <si>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</si>
  <si>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</si>
  <si>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</si>
  <si>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</si>
  <si>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</si>
  <si>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</si>
  <si>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</si>
  <si>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</si>
  <si>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</si>
  <si>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</si>
  <si>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</si>
  <si>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</si>
  <si>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</si>
  <si>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</si>
  <si>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</si>
  <si>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</si>
  <si>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</si>
  <si>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</si>
  <si>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</si>
  <si>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</si>
  <si>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</si>
  <si>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</si>
  <si>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</si>
  <si>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</si>
  <si>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</si>
  <si>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</si>
  <si>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</si>
  <si>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</si>
  <si>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</si>
  <si>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</si>
  <si>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</si>
  <si>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</si>
  <si>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</si>
  <si>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</si>
  <si>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</si>
  <si>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</si>
  <si>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</si>
  <si>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</si>
  <si>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</si>
  <si>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</si>
  <si>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</si>
  <si>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</si>
  <si>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</si>
  <si>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</si>
  <si>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</si>
  <si>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</si>
  <si>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</si>
  <si>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</si>
  <si>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</si>
  <si>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</si>
  <si>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</si>
  <si>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</si>
  <si>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</si>
  <si>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</si>
  <si>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</si>
  <si>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</si>
  <si>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</si>
  <si>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</si>
  <si>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</si>
  <si>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</si>
  <si>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</si>
  <si>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</si>
  <si>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</si>
  <si>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</si>
  <si>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</si>
  <si>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</si>
  <si>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</si>
  <si>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</si>
  <si>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</si>
  <si>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</si>
  <si>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</si>
  <si>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</si>
  <si>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</si>
  <si>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</si>
  <si>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</si>
  <si>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</si>
  <si>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</si>
  <si>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</si>
  <si>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</si>
  <si>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</si>
  <si>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</si>
  <si>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</si>
  <si>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</si>
  <si>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</si>
  <si>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</si>
  <si>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</si>
  <si>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</si>
  <si>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</si>
  <si>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</si>
  <si>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</si>
  <si>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</si>
  <si>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</si>
  <si>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</si>
  <si>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</si>
  <si>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</si>
  <si>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</si>
  <si>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</si>
  <si>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</si>
  <si>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</si>
  <si>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</si>
  <si>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</si>
  <si>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</si>
  <si>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</si>
  <si>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</si>
  <si>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</si>
  <si>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</si>
  <si>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</si>
  <si>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</si>
  <si>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</si>
  <si>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</si>
  <si>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</si>
  <si>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</si>
  <si>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</si>
  <si>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</si>
  <si>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</si>
  <si>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</si>
  <si>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</si>
  <si>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</si>
  <si>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</si>
  <si>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</si>
  <si>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</si>
  <si>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</si>
  <si>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</si>
  <si>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</si>
  <si>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</si>
  <si>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</si>
  <si>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</si>
  <si>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</si>
  <si>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</si>
  <si>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</si>
  <si>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</si>
  <si>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</si>
  <si>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</si>
  <si>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</si>
  <si>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</si>
  <si>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</si>
  <si>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</si>
  <si>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</si>
  <si>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</si>
  <si>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</si>
  <si>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</si>
  <si>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</si>
  <si>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</si>
  <si>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</si>
  <si>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</si>
  <si>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</si>
  <si>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</si>
  <si>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</si>
  <si>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</si>
  <si>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</si>
  <si>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</si>
  <si>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</si>
  <si>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</si>
  <si>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</si>
  <si>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</si>
  <si>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</si>
  <si>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</si>
  <si>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</si>
  <si>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</si>
  <si>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</si>
  <si>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</si>
  <si>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</si>
  <si>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</si>
  <si>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</si>
  <si>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</si>
  <si>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</si>
  <si>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</si>
  <si>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</si>
  <si>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</si>
  <si>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</si>
  <si>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</si>
  <si>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</si>
  <si>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</si>
  <si>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</si>
  <si>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</si>
  <si>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</si>
  <si>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</si>
  <si>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</si>
  <si>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</si>
  <si>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</si>
  <si>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</si>
  <si>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</si>
  <si>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</si>
  <si>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</si>
  <si>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</si>
  <si>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</si>
  <si>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</si>
  <si>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</si>
  <si>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</si>
  <si>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</si>
  <si>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</si>
  <si>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</si>
  <si>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</si>
  <si>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</si>
  <si>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</si>
  <si>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</si>
  <si>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</si>
  <si>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</si>
  <si>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</si>
  <si>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</si>
  <si>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</si>
  <si>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</si>
  <si>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</si>
  <si>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</si>
  <si>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</si>
  <si>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</si>
  <si>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</si>
  <si>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</si>
  <si>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</si>
  <si>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</si>
  <si>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</si>
  <si>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</si>
  <si>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</si>
  <si>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</si>
  <si>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</si>
  <si>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</si>
  <si>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</si>
  <si>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</si>
  <si>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</si>
  <si>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</si>
  <si>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</si>
  <si>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</si>
  <si>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</si>
  <si>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</si>
  <si>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</si>
  <si>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</si>
  <si>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</si>
  <si>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</si>
  <si>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</si>
  <si>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</si>
  <si>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</si>
  <si>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</si>
  <si>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</si>
  <si>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</si>
  <si>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</si>
  <si>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</si>
  <si>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</si>
  <si>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</si>
  <si>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</si>
  <si>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</si>
  <si>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</si>
  <si>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</si>
  <si>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</si>
  <si>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</si>
  <si>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</si>
  <si>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</si>
  <si>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</si>
  <si>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</si>
  <si>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</si>
  <si>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</si>
  <si>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</si>
  <si>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</si>
  <si>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</si>
  <si>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</si>
  <si>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</si>
  <si>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</si>
  <si>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</si>
  <si>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</si>
  <si>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</si>
  <si>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</si>
  <si>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</si>
  <si>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</si>
  <si>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</si>
  <si>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</si>
  <si>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</si>
  <si>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</si>
  <si>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</si>
  <si>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</si>
  <si>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</si>
  <si>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</si>
  <si>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</si>
  <si>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</si>
  <si>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</si>
  <si>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</si>
  <si>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</si>
  <si>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</si>
  <si>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</si>
  <si>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</si>
  <si>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</si>
  <si>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</si>
  <si>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</si>
  <si>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</si>
  <si>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</si>
  <si>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</si>
  <si>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</si>
  <si>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</si>
  <si>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</si>
  <si>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</si>
  <si>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</si>
  <si>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</si>
  <si>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</si>
  <si>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</si>
  <si>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</si>
  <si>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</si>
  <si>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</si>
  <si>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</si>
  <si>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</si>
  <si>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</si>
  <si>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</si>
  <si>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</si>
  <si>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</si>
  <si>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</si>
  <si>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</si>
  <si>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</si>
  <si>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</si>
  <si>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</si>
  <si>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</si>
  <si>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</si>
  <si>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</si>
  <si>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</si>
  <si>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</si>
  <si>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</si>
  <si>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</si>
  <si>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</si>
  <si>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</si>
  <si>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</si>
  <si>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</si>
  <si>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</si>
  <si>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</si>
  <si>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</si>
  <si>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</si>
  <si>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</si>
  <si>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</si>
  <si>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</si>
  <si>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</si>
  <si>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</si>
  <si>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</si>
  <si>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</si>
  <si>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</si>
  <si>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</si>
  <si>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</si>
  <si>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</si>
  <si>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</si>
  <si>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</si>
  <si>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</si>
  <si>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</si>
  <si>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</si>
  <si>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</si>
  <si>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</si>
  <si>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</si>
  <si>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</si>
  <si>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</si>
  <si>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</si>
  <si>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</si>
  <si>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</si>
  <si>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</si>
  <si>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</si>
  <si>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</si>
  <si>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</si>
  <si>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</si>
  <si>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</si>
  <si>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</si>
  <si>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</si>
  <si>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</si>
  <si>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</si>
  <si>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</si>
  <si>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</si>
  <si>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</si>
  <si>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</si>
  <si>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</si>
  <si>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</si>
  <si>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</si>
  <si>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</si>
  <si>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</si>
  <si>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</si>
  <si>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</si>
  <si>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</si>
  <si>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</si>
  <si>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</si>
  <si>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</si>
  <si>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</si>
  <si>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</si>
  <si>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</si>
  <si>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</si>
  <si>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</si>
  <si>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</si>
  <si>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</si>
  <si>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</si>
  <si>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</si>
  <si>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</si>
  <si>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</si>
  <si>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</si>
  <si>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</si>
  <si>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</si>
  <si>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</si>
  <si>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</si>
  <si>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</si>
  <si>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</si>
  <si>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</si>
  <si>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</si>
  <si>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</si>
  <si>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</si>
  <si>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</si>
  <si>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</si>
  <si>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</si>
  <si>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</si>
  <si>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</si>
  <si>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</si>
  <si>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</si>
  <si>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</si>
  <si>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</si>
  <si>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</si>
  <si>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</si>
  <si>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</si>
  <si>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</si>
  <si>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</si>
  <si>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</si>
  <si>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</si>
  <si>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</si>
  <si>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</si>
  <si>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</si>
  <si>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</si>
  <si>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</si>
  <si>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</si>
  <si>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</si>
  <si>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</si>
  <si>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</si>
  <si>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</si>
  <si>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</si>
  <si>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</si>
  <si>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</si>
  <si>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</si>
  <si>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</si>
  <si>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</si>
  <si>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</si>
  <si>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</si>
  <si>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</si>
  <si>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</si>
  <si>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</si>
  <si>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</si>
  <si>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</si>
  <si>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</si>
  <si>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</si>
  <si>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</si>
  <si>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</si>
  <si>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</si>
  <si>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</si>
  <si>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</si>
  <si>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</si>
  <si>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</si>
  <si>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</si>
  <si>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</si>
  <si>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</si>
  <si>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</si>
  <si>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</si>
  <si>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</si>
  <si>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</si>
  <si>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</si>
  <si>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</si>
  <si>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</si>
  <si>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</si>
  <si>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</si>
  <si>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</si>
  <si>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</si>
  <si>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</si>
  <si>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</si>
  <si>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</si>
  <si>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</si>
  <si>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</si>
  <si>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</si>
  <si>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</si>
  <si>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</si>
  <si>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</si>
  <si>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</si>
  <si>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</si>
  <si>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</si>
  <si>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</si>
  <si>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</si>
  <si>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</si>
  <si>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</si>
  <si>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</si>
  <si>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</si>
  <si>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</si>
  <si>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</si>
  <si>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</si>
  <si>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</si>
  <si>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</si>
  <si>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</si>
  <si>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</si>
  <si>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</si>
  <si>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</si>
  <si>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</si>
  <si>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</si>
  <si>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</si>
  <si>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</si>
  <si>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</si>
  <si>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</si>
  <si>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</si>
  <si>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</si>
  <si>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</si>
  <si>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</si>
  <si>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</si>
  <si>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</si>
  <si>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</si>
  <si>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</si>
  <si>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</si>
  <si>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</si>
  <si>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</si>
  <si>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</si>
  <si>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</si>
  <si>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</si>
  <si>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</si>
  <si>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</si>
  <si>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</si>
  <si>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</si>
  <si>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</si>
  <si>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</si>
  <si>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</si>
  <si>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</si>
  <si>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</si>
  <si>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</si>
  <si>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</si>
  <si>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</si>
  <si>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</si>
  <si>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</si>
  <si>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</si>
  <si>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</si>
  <si>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</si>
  <si>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</si>
  <si>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</si>
  <si>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</si>
  <si>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</si>
  <si>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</si>
  <si>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</si>
  <si>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</si>
  <si>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</si>
  <si>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</si>
  <si>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</si>
  <si>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</si>
  <si>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</si>
  <si>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</si>
  <si>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</si>
  <si>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</si>
  <si>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</si>
  <si>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</si>
  <si>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</si>
  <si>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</si>
  <si>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</si>
  <si>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</si>
  <si>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</si>
  <si>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</si>
  <si>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</si>
  <si>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</si>
  <si>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</si>
  <si>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</si>
  <si>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</si>
  <si>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</si>
  <si>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</si>
  <si>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</si>
  <si>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</si>
  <si>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</si>
  <si>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</si>
  <si>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</si>
  <si>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</si>
  <si>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</si>
  <si>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</si>
  <si>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</si>
  <si>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</si>
  <si>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</si>
  <si>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</si>
  <si>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</si>
  <si>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</si>
  <si>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</si>
  <si>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</si>
  <si>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</si>
  <si>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</si>
  <si>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</si>
  <si>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</si>
  <si>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</si>
  <si>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</si>
  <si>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</si>
  <si>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</si>
  <si>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</si>
  <si>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</si>
  <si>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</si>
  <si>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</si>
  <si>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</si>
  <si>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</si>
  <si>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</si>
  <si>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</si>
  <si>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</si>
  <si>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</si>
  <si>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</si>
  <si>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</si>
  <si>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</si>
  <si>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</si>
  <si>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</si>
  <si>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</si>
  <si>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</si>
  <si>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</si>
  <si>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</si>
  <si>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</si>
  <si>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</si>
  <si>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</si>
  <si>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</si>
  <si>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</si>
  <si>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</si>
  <si>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</si>
  <si>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</si>
  <si>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</si>
  <si>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</si>
  <si>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</si>
  <si>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</si>
  <si>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</si>
  <si>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</si>
  <si>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</si>
  <si>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</si>
  <si>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</si>
  <si>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</si>
  <si>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</si>
  <si>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</si>
  <si>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</si>
  <si>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</si>
  <si>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</si>
  <si>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</si>
  <si>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</si>
  <si>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</si>
  <si>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</si>
  <si>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</si>
  <si>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</si>
  <si>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</si>
  <si>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</si>
  <si>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</si>
  <si>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</si>
  <si>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</si>
  <si>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</si>
  <si>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</si>
  <si>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</si>
  <si>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</si>
  <si>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</si>
  <si>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</si>
  <si>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</si>
  <si>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</si>
  <si>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</si>
  <si>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</si>
  <si>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</si>
  <si>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</si>
  <si>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</si>
  <si>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</si>
  <si>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</si>
  <si>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</si>
  <si>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</si>
  <si>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</si>
  <si>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</si>
  <si>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</si>
  <si>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</si>
  <si>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</si>
  <si>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</si>
  <si>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</si>
  <si>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</si>
  <si>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</si>
  <si>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</si>
  <si>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</si>
  <si>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</si>
  <si>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</si>
  <si>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</si>
  <si>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</si>
  <si>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</si>
  <si>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</si>
  <si>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</si>
  <si>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</si>
  <si>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</si>
  <si>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</si>
  <si>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</si>
  <si>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</si>
  <si>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</si>
  <si>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</si>
  <si>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</si>
  <si>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</si>
  <si>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</si>
  <si>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</si>
  <si>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</si>
  <si>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</si>
  <si>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</si>
  <si>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</si>
  <si>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</si>
  <si>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</si>
  <si>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</si>
  <si>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</si>
  <si>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</si>
  <si>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</si>
  <si>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</si>
  <si>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</si>
  <si>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</si>
  <si>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</si>
  <si>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</si>
  <si>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</si>
  <si>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</si>
  <si>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</si>
  <si>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</si>
  <si>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</si>
  <si>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</si>
  <si>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</si>
  <si>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</si>
  <si>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</si>
  <si>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</si>
  <si>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</si>
  <si>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</si>
  <si>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</si>
  <si>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</si>
  <si>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</si>
  <si>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</si>
  <si>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</si>
  <si>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</si>
  <si>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</si>
  <si>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</si>
  <si>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</si>
  <si>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</si>
  <si>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</si>
  <si>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</si>
  <si>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</si>
  <si>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</si>
  <si>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</si>
  <si>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</si>
  <si>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</si>
  <si>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</si>
  <si>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</si>
  <si>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</si>
  <si>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</si>
  <si>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</si>
  <si>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</si>
  <si>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</si>
  <si>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</si>
  <si>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</si>
  <si>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</si>
  <si>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</si>
  <si>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</si>
  <si>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</si>
  <si>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</si>
  <si>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</si>
  <si>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</si>
  <si>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</si>
  <si>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</si>
  <si>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</si>
  <si>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</si>
  <si>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</si>
  <si>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</si>
  <si>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</si>
  <si>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</si>
  <si>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</si>
  <si>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</si>
  <si>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</si>
  <si>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</si>
  <si>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</si>
  <si>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</si>
  <si>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</si>
  <si>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</si>
  <si>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</si>
  <si>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</si>
  <si>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</si>
  <si>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</si>
  <si>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</si>
  <si>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</si>
  <si>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</si>
  <si>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</si>
  <si>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</si>
  <si>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</si>
  <si>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</si>
  <si>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</si>
  <si>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</si>
  <si>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</si>
  <si>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</si>
  <si>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</si>
  <si>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</si>
  <si>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</si>
  <si>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</si>
  <si>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</si>
  <si>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</si>
  <si>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</si>
  <si>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</si>
  <si>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</si>
  <si>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</si>
  <si>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</si>
  <si>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</si>
  <si>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</si>
  <si>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</si>
  <si>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</si>
  <si>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</si>
  <si>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</si>
  <si>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</si>
  <si>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</si>
  <si>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</si>
  <si>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</si>
  <si>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</si>
  <si>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</si>
  <si>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</si>
  <si>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</si>
  <si>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</si>
  <si>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</si>
  <si>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</si>
  <si>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</si>
  <si>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</si>
  <si>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</si>
  <si>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</si>
  <si>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</si>
  <si>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</si>
  <si>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</si>
  <si>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</si>
  <si>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</si>
  <si>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</si>
  <si>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</si>
  <si>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</si>
  <si>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</si>
  <si>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</si>
  <si>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</si>
  <si>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</si>
  <si>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</si>
  <si>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</si>
  <si>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</si>
  <si>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</si>
  <si>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</si>
  <si>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</si>
  <si>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</si>
  <si>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</si>
  <si>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</si>
  <si>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</si>
  <si>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</si>
  <si>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</si>
  <si>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</si>
  <si>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</si>
  <si>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</si>
  <si>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</si>
  <si>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</si>
  <si>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</si>
  <si>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</si>
  <si>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</si>
  <si>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</si>
  <si>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</si>
  <si>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</si>
  <si>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</si>
  <si>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</si>
  <si>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</si>
  <si>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</si>
  <si>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</si>
  <si>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</si>
  <si>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</si>
  <si>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</si>
  <si>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</si>
  <si>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</si>
  <si>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</si>
  <si>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</si>
  <si>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</si>
  <si>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</si>
  <si>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</si>
  <si>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</si>
  <si>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</si>
  <si>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</si>
  <si>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</si>
  <si>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</si>
  <si>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</si>
  <si>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</si>
  <si>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</si>
  <si>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</si>
  <si>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</si>
  <si>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</si>
  <si>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</si>
  <si>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</si>
  <si>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</si>
  <si>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</si>
  <si>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</si>
  <si>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</si>
  <si>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</si>
  <si>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</si>
  <si>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</si>
  <si>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</si>
  <si>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</si>
  <si>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</si>
  <si>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</si>
  <si>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</si>
  <si>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</si>
  <si>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</si>
  <si>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</si>
  <si>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</si>
  <si>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</si>
  <si>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</si>
  <si>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</si>
  <si>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</si>
  <si>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</si>
  <si>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</si>
  <si>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</si>
  <si>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</si>
  <si>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</si>
  <si>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</si>
  <si>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</si>
  <si>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</si>
  <si>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</si>
  <si>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</si>
  <si>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</si>
  <si>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</si>
  <si>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</si>
  <si>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</si>
  <si>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</si>
  <si>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</si>
  <si>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</si>
  <si>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</si>
  <si>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</si>
  <si>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</si>
  <si>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</si>
  <si>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</si>
  <si>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</si>
  <si>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</si>
  <si>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</si>
  <si>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</si>
  <si>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</si>
  <si>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</si>
  <si>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</si>
  <si>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</si>
  <si>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</si>
  <si>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</si>
  <si>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</si>
  <si>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</si>
  <si>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</si>
  <si>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</si>
  <si>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</si>
  <si>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</si>
  <si>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</si>
  <si>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</si>
  <si>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</si>
  <si>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</si>
  <si>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</si>
  <si>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</si>
  <si>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</si>
  <si>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</si>
  <si>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</si>
  <si>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</si>
  <si>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</si>
  <si>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</si>
  <si>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</si>
  <si>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</si>
  <si>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</si>
  <si>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</si>
  <si>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</si>
  <si>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</si>
  <si>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</si>
  <si>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</si>
  <si>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</si>
  <si>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</si>
  <si>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</si>
  <si>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</si>
  <si>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</si>
  <si>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</si>
  <si>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</si>
  <si>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</si>
  <si>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</si>
  <si>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</si>
  <si>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</si>
  <si>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</si>
  <si>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</si>
  <si>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</si>
  <si>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</si>
  <si>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</si>
  <si>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</si>
  <si>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</si>
  <si>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</si>
  <si>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</si>
  <si>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</si>
  <si>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</si>
  <si>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</si>
  <si>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</si>
  <si>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</si>
  <si>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</si>
  <si>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</si>
  <si>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</si>
  <si>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</si>
  <si>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</si>
  <si>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</si>
  <si>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</si>
  <si>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</si>
  <si>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</si>
  <si>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</si>
  <si>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</si>
  <si>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</si>
  <si>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</si>
  <si>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</si>
  <si>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</si>
  <si>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</si>
  <si>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</si>
  <si>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</si>
  <si>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</si>
  <si>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</si>
  <si>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</si>
  <si>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</si>
  <si>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</si>
  <si>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</si>
  <si>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</si>
  <si>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</si>
  <si>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</si>
  <si>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</si>
  <si>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</si>
  <si>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</si>
  <si>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</si>
  <si>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</si>
  <si>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</si>
  <si>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</si>
  <si>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</si>
  <si>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</si>
  <si>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</si>
  <si>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</si>
  <si>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</si>
  <si>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</si>
  <si>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</si>
  <si>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</si>
  <si>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</si>
  <si>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</si>
  <si>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</si>
  <si>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</si>
  <si>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</si>
  <si>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</si>
  <si>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</si>
  <si>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</si>
  <si>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</si>
  <si>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</si>
  <si>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</si>
  <si>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</si>
  <si>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</si>
  <si>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</si>
  <si>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</si>
  <si>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</si>
  <si>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</si>
  <si>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</si>
  <si>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</si>
  <si>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</si>
  <si>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</si>
  <si>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</si>
  <si>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</si>
  <si>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</si>
  <si>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</si>
  <si>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</si>
  <si>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</si>
  <si>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</si>
  <si>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</si>
  <si>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</si>
  <si>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</si>
  <si>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</si>
  <si>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</si>
  <si>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</si>
  <si>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</si>
  <si>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</si>
  <si>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</si>
  <si>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</si>
  <si>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</si>
  <si>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</si>
  <si>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</si>
  <si>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</si>
  <si>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</si>
  <si>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</si>
  <si>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</si>
  <si>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</si>
  <si>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</si>
  <si>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</si>
  <si>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</si>
  <si>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</si>
  <si>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</si>
  <si>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</si>
  <si>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</si>
  <si>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</si>
  <si>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</si>
  <si>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</si>
  <si>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</si>
  <si>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</si>
  <si>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</si>
  <si>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</si>
  <si>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</si>
  <si>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</si>
  <si>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</si>
  <si>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</si>
  <si>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</si>
  <si>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</si>
  <si>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</si>
  <si>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</si>
  <si>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</si>
  <si>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</si>
  <si>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</si>
  <si>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</si>
  <si>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</si>
  <si>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</si>
  <si>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</si>
  <si>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</si>
  <si>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</si>
  <si>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</si>
  <si>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</si>
  <si>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</si>
  <si>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</si>
  <si>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</si>
  <si>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</si>
  <si>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</si>
  <si>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</si>
  <si>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</si>
  <si>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</si>
  <si>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</si>
  <si>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</si>
  <si>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</si>
  <si>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</si>
  <si>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</si>
  <si>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</si>
  <si>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</si>
  <si>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</si>
  <si>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</si>
  <si>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</si>
  <si>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</si>
  <si>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</si>
  <si>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</si>
  <si>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</si>
  <si>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</si>
  <si>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</si>
  <si>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</si>
  <si>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</si>
  <si>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</si>
  <si>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</si>
  <si>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</si>
  <si>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</si>
  <si>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</si>
  <si>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</si>
  <si>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</si>
  <si>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</si>
  <si>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</si>
  <si>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</si>
  <si>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</si>
  <si>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</si>
  <si>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</si>
  <si>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</si>
  <si>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</si>
  <si>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</si>
  <si>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</si>
  <si>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</si>
  <si>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</si>
  <si>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</si>
  <si>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</si>
  <si>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</si>
  <si>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</si>
  <si>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</si>
  <si>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</si>
  <si>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</si>
  <si>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</si>
  <si>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</si>
  <si>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</si>
  <si>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</si>
  <si>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</si>
  <si>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</si>
  <si>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</si>
  <si>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</si>
  <si>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</si>
  <si>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</si>
  <si>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</si>
  <si>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</si>
  <si>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</si>
  <si>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</si>
  <si>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</si>
  <si>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</si>
  <si>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</si>
  <si>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</si>
  <si>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</si>
  <si>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</si>
  <si>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</si>
  <si>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</si>
  <si>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</si>
  <si>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</si>
  <si>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</si>
  <si>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</si>
  <si>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</si>
  <si>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</si>
  <si>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</si>
  <si>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</si>
  <si>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</si>
  <si>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</si>
  <si>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</si>
  <si>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</si>
  <si>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</si>
  <si>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</si>
  <si>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</si>
  <si>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</si>
  <si>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</si>
  <si>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</si>
  <si>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</si>
  <si>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</si>
  <si>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</si>
  <si>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</si>
  <si>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</si>
  <si>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</si>
  <si>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</si>
  <si>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</si>
  <si>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</si>
  <si>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</si>
  <si>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</si>
  <si>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</si>
  <si>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</si>
  <si>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</si>
  <si>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</si>
  <si>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</si>
  <si>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</si>
  <si>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</si>
  <si>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</si>
  <si>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</si>
  <si>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</si>
  <si>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</si>
  <si>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</si>
  <si>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</si>
  <si>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</si>
  <si>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</si>
  <si>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</si>
  <si>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</si>
  <si>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</si>
  <si>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</si>
  <si>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</si>
  <si>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</si>
  <si>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</si>
  <si>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</si>
  <si>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</si>
  <si>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</si>
  <si>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</si>
  <si>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</si>
  <si>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</si>
  <si>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</si>
  <si>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</si>
  <si>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</si>
  <si>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</si>
  <si>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</si>
  <si>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</si>
  <si>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</si>
  <si>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</si>
  <si>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</si>
  <si>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</si>
  <si>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</si>
  <si>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</si>
  <si>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</si>
  <si>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</si>
  <si>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</si>
  <si>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</si>
  <si>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</si>
  <si>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</si>
  <si>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</si>
  <si>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</si>
  <si>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</si>
  <si>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</si>
  <si>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</si>
  <si>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</si>
  <si>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</si>
  <si>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</si>
  <si>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</si>
  <si>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</si>
  <si>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</si>
  <si>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</si>
  <si>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</si>
  <si>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</si>
  <si>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</si>
  <si>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</si>
  <si>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</si>
  <si>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</si>
  <si>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</si>
  <si>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</si>
  <si>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</si>
  <si>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</si>
  <si>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</si>
  <si>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</si>
  <si>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</si>
  <si>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</si>
  <si>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</si>
  <si>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</si>
  <si>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</si>
  <si>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</si>
  <si>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</si>
  <si>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</si>
  <si>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</si>
  <si>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</si>
  <si>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</si>
  <si>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</si>
  <si>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</si>
  <si>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</si>
  <si>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</si>
  <si>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</si>
  <si>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</si>
  <si>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</si>
  <si>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</si>
  <si>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</si>
  <si>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</si>
  <si>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</si>
  <si>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</si>
  <si>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</si>
  <si>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</si>
  <si>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</si>
  <si>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</si>
  <si>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</si>
  <si>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</si>
  <si>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</si>
  <si>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</si>
  <si>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</si>
  <si>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</si>
  <si>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</si>
  <si>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</si>
  <si>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</si>
  <si>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</si>
  <si>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</si>
  <si>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</si>
  <si>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</si>
  <si>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</si>
  <si>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</si>
  <si>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</si>
  <si>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</si>
  <si>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</si>
  <si>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</si>
  <si>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</si>
  <si>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</si>
  <si>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</si>
  <si>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</si>
  <si>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</si>
  <si>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</si>
  <si>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</si>
  <si>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</si>
  <si>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</si>
  <si>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</si>
  <si>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</si>
  <si>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</si>
  <si>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</si>
  <si>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</si>
  <si>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</si>
  <si>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</si>
  <si>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</si>
  <si>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</si>
  <si>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</si>
  <si>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</si>
  <si>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</si>
  <si>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</si>
  <si>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</si>
  <si>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</si>
  <si>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</si>
  <si>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</si>
  <si>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</si>
  <si>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</si>
  <si>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</si>
  <si>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</si>
  <si>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</si>
  <si>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</si>
  <si>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</si>
  <si>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</si>
  <si>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</si>
  <si>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</si>
  <si>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</si>
  <si>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</si>
  <si>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</si>
  <si>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</si>
  <si>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</si>
  <si>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</si>
  <si>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</si>
  <si>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</si>
  <si>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</si>
  <si>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</si>
  <si>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</si>
  <si>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</si>
  <si>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</si>
  <si>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</si>
  <si>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</si>
  <si>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</si>
  <si>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</si>
  <si>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</si>
  <si>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</si>
  <si>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</si>
  <si>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</si>
  <si>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</si>
  <si>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</si>
  <si>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</si>
  <si>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</si>
  <si>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</si>
  <si>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</si>
  <si>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</si>
  <si>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</si>
  <si>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</si>
  <si>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</si>
  <si>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</si>
  <si>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</si>
  <si>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</si>
  <si>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</si>
  <si>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</si>
  <si>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</si>
  <si>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</si>
  <si>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</si>
  <si>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</si>
  <si>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</si>
  <si>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</si>
  <si>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</si>
  <si>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</si>
  <si>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</si>
  <si>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</si>
  <si>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</si>
  <si>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</si>
  <si>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</si>
  <si>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</si>
  <si>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</si>
  <si>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</si>
  <si>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</si>
  <si>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</si>
  <si>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</si>
  <si>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</si>
  <si>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</si>
  <si>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</si>
  <si>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</si>
  <si>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</si>
  <si>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</si>
  <si>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</si>
  <si>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</si>
  <si>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</si>
  <si>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</si>
  <si>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</si>
  <si>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</si>
  <si>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</si>
  <si>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</si>
  <si>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</si>
  <si>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</si>
  <si>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</si>
  <si>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</si>
  <si>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</si>
  <si>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</si>
  <si>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</si>
  <si>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</si>
  <si>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</si>
  <si>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</si>
  <si>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</si>
  <si>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</si>
  <si>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</si>
  <si>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</si>
  <si>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</si>
  <si>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</si>
  <si>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</si>
  <si>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</si>
  <si>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</si>
  <si>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</si>
  <si>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</si>
  <si>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</si>
  <si>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</si>
  <si>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</si>
  <si>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</si>
  <si>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</si>
  <si>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</si>
  <si>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</si>
  <si>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</si>
  <si>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</si>
  <si>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</si>
  <si>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</si>
  <si>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</si>
  <si>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</si>
  <si>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</si>
  <si>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</si>
  <si>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</si>
  <si>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</si>
  <si>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</si>
  <si>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</si>
  <si>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</si>
  <si>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</si>
  <si>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</si>
  <si>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</si>
  <si>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</si>
  <si>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</si>
  <si>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</si>
  <si>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</si>
  <si>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</si>
  <si>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</si>
  <si>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</si>
  <si>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</si>
  <si>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</si>
  <si>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</si>
  <si>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</si>
  <si>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</si>
  <si>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</si>
  <si>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</si>
  <si>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</si>
  <si>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</si>
  <si>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</si>
  <si>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</si>
  <si>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</si>
  <si>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</si>
  <si>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</si>
  <si>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</si>
  <si>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</si>
  <si>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</si>
  <si>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</si>
  <si>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</si>
  <si>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</si>
  <si>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</si>
  <si>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</si>
  <si>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</si>
  <si>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</si>
  <si>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</si>
  <si>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</si>
  <si>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</si>
  <si>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</si>
  <si>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</si>
  <si>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</si>
  <si>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</si>
  <si>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</si>
  <si>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</si>
  <si>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</si>
  <si>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</si>
  <si>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</si>
  <si>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</si>
  <si>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</si>
  <si>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</si>
  <si>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</si>
  <si>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</si>
  <si>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</si>
  <si>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</si>
  <si>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</si>
  <si>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</si>
  <si>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</si>
  <si>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</si>
  <si>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</si>
  <si>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</si>
  <si>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</si>
  <si>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</si>
  <si>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</si>
  <si>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</si>
  <si>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</si>
  <si>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</si>
  <si>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</si>
  <si>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</si>
  <si>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</si>
  <si>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</si>
  <si>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</si>
  <si>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</si>
  <si>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</si>
  <si>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</si>
  <si>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</si>
  <si>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</si>
  <si>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</si>
  <si>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</si>
  <si>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</si>
  <si>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</si>
  <si>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</si>
  <si>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</si>
  <si>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</si>
  <si>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</si>
  <si>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</si>
  <si>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</si>
  <si>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</si>
  <si>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</si>
  <si>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</si>
  <si>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</si>
  <si>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</si>
  <si>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</si>
  <si>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</si>
  <si>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</si>
  <si>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</si>
  <si>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</si>
  <si>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</si>
  <si>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</si>
  <si>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</si>
  <si>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</si>
  <si>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</si>
  <si>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</si>
  <si>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</si>
  <si>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</si>
  <si>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</si>
  <si>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</si>
  <si>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</si>
  <si>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</si>
  <si>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</si>
  <si>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</si>
  <si>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</si>
  <si>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</si>
  <si>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</si>
  <si>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</si>
  <si>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</si>
  <si>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</si>
  <si>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</si>
  <si>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</si>
  <si>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</si>
  <si>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</si>
  <si>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</si>
  <si>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</si>
  <si>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</si>
  <si>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</si>
  <si>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</si>
  <si>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</si>
  <si>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</si>
  <si>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</si>
  <si>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</si>
  <si>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</si>
  <si>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</si>
  <si>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</si>
  <si>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</si>
  <si>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</si>
  <si>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</si>
  <si>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</si>
  <si>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</si>
  <si>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</si>
  <si>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</si>
  <si>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</si>
  <si>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</si>
  <si>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</si>
  <si>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</si>
  <si>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</si>
  <si>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</si>
  <si>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</si>
  <si>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</si>
  <si>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</si>
  <si>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</si>
  <si>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</si>
  <si>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</si>
  <si>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</si>
  <si>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</si>
  <si>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</si>
  <si>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</si>
  <si>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</si>
  <si>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</si>
  <si>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</si>
  <si>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</si>
  <si>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</si>
  <si>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</si>
  <si>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</si>
  <si>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</si>
  <si>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</si>
  <si>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</si>
  <si>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</si>
  <si>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</si>
  <si>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</si>
  <si>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</si>
  <si>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</si>
  <si>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</si>
  <si>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</si>
  <si>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</si>
  <si>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</si>
  <si>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</si>
  <si>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</si>
  <si>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</si>
  <si>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</si>
  <si>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</si>
  <si>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</si>
  <si>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</si>
  <si>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</si>
  <si>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</si>
  <si>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</si>
  <si>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</si>
  <si>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</si>
  <si>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</si>
  <si>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</si>
  <si>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</si>
  <si>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</si>
  <si>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</si>
  <si>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</si>
  <si>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</si>
  <si>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</si>
  <si>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</si>
  <si>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</si>
  <si>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</si>
  <si>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</si>
  <si>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</si>
  <si>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</si>
  <si>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</si>
  <si>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</si>
  <si>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</si>
  <si>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</si>
  <si>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</si>
  <si>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</si>
  <si>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</si>
  <si>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</si>
  <si>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</si>
  <si>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</si>
  <si>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</si>
  <si>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</si>
  <si>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</si>
  <si>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</si>
  <si>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</si>
  <si>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</si>
  <si>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</si>
  <si>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</si>
  <si>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</si>
  <si>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</si>
  <si>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</si>
  <si>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</si>
  <si>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</si>
  <si>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</si>
  <si>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</si>
  <si>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</si>
  <si>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</si>
  <si>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</si>
  <si>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</si>
  <si>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</si>
  <si>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</si>
  <si>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</si>
  <si>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</si>
  <si>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</si>
  <si>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</si>
  <si>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</si>
  <si>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</si>
  <si>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</si>
  <si>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</si>
  <si>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</si>
  <si>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</si>
  <si>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</si>
  <si>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</si>
  <si>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</si>
  <si>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</si>
  <si>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</si>
  <si>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</si>
  <si>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</si>
  <si>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</si>
  <si>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</si>
  <si>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</si>
  <si>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</si>
  <si>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</si>
  <si>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</si>
  <si>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</si>
  <si>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</si>
  <si>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</si>
  <si>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</si>
  <si>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</si>
  <si>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</si>
  <si>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</si>
  <si>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</si>
  <si>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</si>
  <si>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</si>
  <si>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</si>
  <si>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</si>
  <si>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</si>
  <si>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</si>
  <si>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</si>
  <si>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</si>
  <si>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</si>
  <si>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</si>
  <si>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</si>
  <si>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</si>
  <si>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</si>
  <si>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</si>
  <si>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</si>
  <si>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</si>
  <si>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</si>
  <si>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</si>
  <si>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</si>
  <si>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</si>
  <si>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</si>
  <si>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</si>
  <si>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</si>
  <si>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</si>
  <si>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</si>
  <si>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</si>
  <si>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</si>
  <si>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</si>
  <si>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</si>
  <si>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</si>
  <si>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</si>
  <si>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</si>
  <si>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</si>
  <si>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</si>
  <si>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</si>
  <si>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</si>
  <si>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</si>
  <si>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</si>
  <si>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</si>
  <si>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</si>
  <si>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</si>
  <si>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</si>
  <si>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</si>
  <si>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</si>
  <si>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</si>
  <si>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</si>
  <si>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</si>
  <si>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</si>
  <si>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</si>
  <si>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</si>
  <si>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</si>
  <si>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</si>
  <si>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</si>
  <si>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</si>
  <si>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</si>
  <si>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</si>
  <si>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</si>
  <si>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</si>
  <si>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</si>
  <si>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</si>
  <si>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</si>
  <si>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</si>
  <si>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</si>
  <si>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</si>
  <si>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</si>
  <si>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</si>
  <si>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</si>
  <si>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</si>
  <si>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</si>
  <si>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</si>
  <si>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</si>
  <si>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</si>
  <si>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</si>
  <si>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</si>
  <si>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</si>
  <si>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</si>
  <si>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</si>
  <si>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</si>
  <si>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</si>
  <si>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</si>
  <si>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</si>
  <si>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</si>
  <si>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</si>
  <si>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</si>
  <si>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</si>
  <si>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</si>
  <si>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</si>
  <si>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</si>
  <si>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</si>
  <si>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</si>
  <si>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</si>
  <si>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</si>
  <si>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</si>
  <si>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</si>
  <si>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</si>
  <si>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</si>
  <si>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</si>
  <si>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</si>
  <si>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</si>
  <si>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</si>
  <si>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</si>
  <si>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</si>
  <si>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</si>
  <si>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</si>
  <si>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</si>
  <si>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</si>
  <si>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</si>
  <si>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</si>
  <si>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</si>
  <si>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</si>
  <si>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</si>
  <si>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</si>
  <si>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</si>
  <si>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</si>
  <si>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</si>
  <si>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</si>
  <si>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</si>
  <si>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</si>
  <si>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</si>
  <si>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</si>
  <si>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</si>
  <si>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</si>
  <si>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</si>
  <si>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</si>
  <si>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</si>
  <si>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</si>
  <si>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</si>
  <si>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</si>
  <si>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</si>
  <si>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</si>
  <si>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</si>
  <si>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</si>
  <si>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</si>
  <si>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</si>
  <si>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</si>
  <si>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</si>
  <si>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</si>
  <si>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</si>
  <si>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</si>
  <si>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</si>
  <si>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</si>
  <si>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</si>
  <si>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</si>
  <si>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</si>
  <si>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</si>
  <si>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</si>
  <si>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</si>
  <si>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</si>
  <si>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</si>
  <si>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</si>
  <si>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</si>
  <si>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</si>
  <si>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</si>
  <si>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</si>
  <si>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</si>
  <si>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</si>
  <si>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</si>
  <si>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</si>
  <si>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</si>
  <si>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</si>
  <si>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</si>
  <si>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</si>
  <si>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</si>
  <si>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</si>
  <si>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</si>
  <si>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</si>
  <si>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</si>
  <si>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</si>
  <si>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</si>
  <si>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</si>
  <si>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</si>
  <si>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</si>
  <si>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</si>
  <si>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</si>
  <si>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</si>
  <si>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</si>
  <si>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</si>
  <si>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</si>
  <si>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</si>
  <si>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</si>
  <si>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</si>
  <si>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</si>
  <si>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</si>
  <si>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</si>
  <si>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</si>
  <si>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</si>
  <si>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</si>
  <si>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</si>
  <si>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</si>
  <si>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</si>
  <si>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</si>
  <si>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</si>
  <si>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</si>
  <si>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</si>
  <si>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</si>
  <si>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</si>
  <si>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</si>
  <si>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</si>
  <si>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</si>
  <si>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</si>
  <si>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</si>
  <si>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</si>
  <si>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</si>
  <si>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</si>
  <si>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</si>
  <si>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</si>
  <si>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</si>
  <si>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</si>
  <si>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</si>
  <si>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</si>
  <si>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</si>
  <si>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</si>
  <si>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</si>
  <si>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</si>
  <si>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</si>
  <si>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</si>
  <si>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</si>
  <si>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</si>
  <si>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</si>
  <si>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</si>
  <si>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</si>
  <si>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</si>
  <si>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</si>
  <si>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</si>
  <si>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</si>
  <si>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</si>
  <si>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</si>
  <si>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</si>
  <si>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</si>
  <si>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</si>
  <si>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</si>
  <si>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</si>
  <si>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</si>
  <si>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</si>
  <si>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</si>
  <si>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</si>
  <si>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</si>
  <si>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</si>
  <si>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</si>
  <si>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</si>
  <si>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</si>
  <si>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</si>
  <si>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</si>
  <si>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</si>
  <si>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</si>
  <si>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</si>
  <si>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</si>
  <si>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</si>
  <si>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</si>
  <si>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</si>
  <si>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</si>
  <si>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</si>
  <si>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</si>
  <si>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</si>
  <si>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</si>
  <si>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</si>
  <si>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</si>
  <si>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</si>
  <si>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</si>
  <si>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</si>
  <si>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</si>
  <si>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</si>
  <si>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</si>
  <si>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</si>
  <si>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</si>
  <si>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</si>
  <si>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</si>
  <si>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</si>
  <si>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</si>
  <si>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</si>
  <si>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</si>
  <si>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</si>
  <si>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</si>
  <si>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</si>
  <si>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</si>
  <si>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</si>
  <si>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</si>
  <si>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</si>
  <si>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</si>
  <si>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</si>
  <si>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</si>
  <si>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</si>
  <si>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</si>
  <si>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</si>
  <si>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</si>
  <si>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</si>
  <si>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</si>
  <si>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</si>
  <si>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</si>
  <si>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</si>
  <si>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</si>
  <si>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</si>
  <si>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</si>
  <si>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</si>
  <si>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</si>
  <si>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</si>
  <si>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</si>
  <si>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</si>
  <si>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</si>
  <si>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</si>
  <si>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</si>
  <si>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</si>
  <si>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</si>
  <si>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</si>
  <si>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</si>
  <si>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</si>
  <si>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</si>
  <si>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</si>
  <si>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</si>
  <si>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</si>
  <si>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</si>
  <si>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</si>
  <si>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</si>
  <si>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</si>
  <si>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</si>
  <si>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</si>
  <si>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</si>
  <si>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</si>
  <si>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</si>
  <si>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</si>
  <si>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</si>
  <si>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</si>
  <si>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</si>
  <si>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</si>
  <si>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</si>
  <si>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</si>
  <si>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</si>
  <si>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</si>
  <si>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</si>
  <si>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</si>
  <si>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</si>
  <si>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</si>
  <si>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</si>
  <si>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</si>
  <si>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</si>
  <si>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</si>
  <si>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</si>
  <si>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</si>
  <si>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</si>
  <si>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</si>
  <si>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</si>
  <si>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</si>
  <si>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</si>
  <si>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</si>
  <si>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</si>
  <si>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</si>
  <si>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</si>
  <si>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</si>
  <si>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</si>
  <si>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</si>
  <si>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</si>
  <si>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</si>
  <si>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</si>
  <si>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</si>
  <si>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</si>
  <si>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</si>
  <si>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</si>
  <si>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</si>
  <si>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</si>
  <si>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</si>
  <si>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</si>
  <si>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</si>
  <si>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</si>
  <si>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</si>
  <si>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</si>
  <si>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</si>
  <si>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</si>
  <si>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</si>
  <si>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</si>
  <si>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</si>
  <si>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</si>
  <si>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</si>
  <si>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</si>
  <si>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</si>
  <si>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</si>
  <si>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</si>
  <si>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</si>
  <si>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</si>
  <si>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</si>
  <si>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</si>
  <si>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</si>
  <si>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</si>
  <si>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</si>
  <si>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</si>
  <si>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</si>
  <si>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</si>
  <si>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</si>
  <si>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</si>
  <si>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</si>
  <si>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</si>
  <si>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</si>
  <si>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</si>
  <si>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</si>
  <si>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</si>
  <si>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</si>
  <si>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</si>
  <si>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</si>
  <si>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</si>
  <si>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</si>
  <si>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</si>
  <si>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</si>
  <si>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</si>
  <si>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</si>
  <si>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</si>
  <si>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</si>
  <si>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</si>
  <si>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</si>
  <si>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</si>
  <si>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</si>
  <si>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</si>
  <si>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</si>
  <si>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</si>
  <si>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</si>
  <si>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</si>
  <si>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</si>
  <si>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</si>
  <si>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</si>
  <si>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</si>
  <si>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</si>
  <si>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</si>
  <si>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</si>
  <si>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</si>
  <si>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</si>
  <si>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</si>
  <si>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</si>
  <si>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</si>
  <si>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</si>
  <si>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</si>
  <si>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</si>
  <si>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</si>
  <si>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</si>
  <si>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</si>
  <si>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</si>
  <si>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</si>
  <si>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</si>
  <si>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</si>
  <si>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</si>
  <si>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</si>
  <si>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</si>
  <si>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</si>
  <si>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</si>
  <si>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</si>
  <si>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</si>
  <si>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</si>
  <si>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</si>
  <si>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</si>
  <si>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</si>
  <si>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</si>
  <si>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</si>
  <si>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</si>
  <si>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</si>
  <si>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</si>
  <si>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</si>
  <si>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</si>
  <si>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</si>
  <si>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</si>
  <si>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</si>
  <si>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</si>
  <si>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</si>
  <si>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</si>
  <si>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</si>
  <si>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</si>
  <si>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</si>
  <si>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</si>
  <si>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</si>
  <si>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</si>
  <si>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</si>
  <si>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</si>
  <si>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</si>
  <si>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</si>
  <si>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</si>
  <si>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</si>
  <si>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</si>
  <si>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</si>
  <si>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</si>
  <si>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</si>
  <si>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</si>
  <si>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</si>
  <si>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</si>
  <si>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</si>
  <si>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</si>
  <si>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</si>
  <si>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</si>
  <si>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</si>
  <si>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</si>
  <si>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</si>
  <si>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</si>
  <si>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</si>
  <si>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</si>
  <si>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</si>
  <si>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</si>
  <si>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</si>
  <si>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</si>
  <si>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</si>
  <si>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</si>
  <si>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</si>
  <si>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</si>
  <si>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</si>
  <si>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</si>
  <si>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</si>
  <si>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</si>
  <si>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</si>
  <si>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</si>
  <si>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</si>
  <si>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</si>
  <si>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</si>
  <si>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</si>
  <si>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</si>
  <si>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</si>
  <si>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</si>
  <si>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</si>
  <si>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</si>
  <si>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</si>
  <si>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</si>
  <si>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</si>
  <si>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</si>
  <si>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</si>
  <si>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</si>
  <si>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</si>
  <si>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</si>
  <si>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</si>
  <si>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</si>
  <si>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</si>
  <si>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</si>
  <si>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</si>
  <si>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</si>
  <si>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</si>
  <si>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</si>
  <si>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</si>
  <si>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</si>
  <si>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</si>
  <si>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</si>
  <si>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</si>
  <si>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</si>
  <si>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</si>
  <si>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</si>
  <si>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</si>
  <si>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</si>
  <si>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</si>
  <si>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</si>
  <si>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</si>
  <si>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</si>
  <si>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</si>
  <si>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</si>
  <si>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</si>
  <si>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</si>
  <si>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</si>
  <si>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</si>
  <si>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</si>
  <si>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</si>
  <si>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</si>
  <si>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</si>
  <si>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</si>
  <si>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</si>
  <si>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</si>
  <si>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</si>
  <si>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</si>
  <si>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</si>
  <si>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</si>
  <si>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</si>
  <si>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</si>
  <si>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</si>
  <si>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</si>
  <si>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</si>
  <si>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</si>
  <si>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</si>
  <si>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</si>
  <si>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</si>
  <si>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</si>
  <si>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</si>
  <si>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</si>
  <si>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</si>
  <si>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</si>
  <si>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</si>
  <si>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</si>
  <si>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</si>
  <si>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</si>
  <si>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</si>
  <si>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</si>
  <si>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</si>
  <si>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</si>
  <si>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</si>
  <si>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</si>
  <si>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</si>
  <si>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</si>
  <si>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</si>
  <si>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</si>
  <si>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</si>
  <si>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</si>
  <si>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</si>
  <si>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</si>
  <si>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</si>
  <si>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</si>
  <si>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</si>
  <si>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</si>
  <si>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</si>
  <si>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</si>
  <si>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</si>
  <si>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</si>
  <si>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</si>
  <si>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</si>
  <si>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</si>
  <si>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</si>
  <si>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</si>
  <si>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</si>
  <si>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</si>
  <si>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</si>
  <si>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</si>
  <si>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</si>
  <si>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</si>
  <si>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</si>
  <si>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</si>
  <si>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</si>
  <si>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</si>
  <si>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</si>
  <si>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</si>
  <si>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</si>
  <si>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</si>
  <si>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</si>
  <si>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</si>
  <si>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</si>
  <si>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</si>
  <si>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</si>
  <si>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</si>
  <si>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</si>
  <si>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</si>
  <si>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</si>
  <si>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</si>
  <si>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</si>
  <si>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</si>
  <si>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</si>
  <si>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</si>
  <si>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</si>
  <si>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</si>
  <si>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</si>
  <si>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</si>
  <si>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</si>
  <si>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</si>
  <si>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</si>
  <si>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</si>
  <si>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</si>
  <si>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</si>
  <si>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</si>
  <si>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</si>
  <si>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</si>
  <si>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</si>
  <si>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</si>
  <si>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</si>
  <si>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</si>
  <si>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</si>
  <si>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</si>
  <si>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</si>
  <si>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</si>
  <si>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</si>
  <si>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</si>
  <si>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</si>
  <si>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</si>
  <si>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</si>
  <si>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</si>
  <si>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</si>
  <si>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</si>
  <si>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</si>
  <si>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</si>
  <si>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</si>
  <si>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</si>
  <si>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</si>
  <si>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</si>
  <si>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</si>
  <si>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</si>
  <si>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</si>
  <si>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</si>
  <si>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</si>
  <si>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</si>
  <si>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</si>
  <si>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</si>
  <si>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</si>
  <si>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</si>
  <si>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</si>
  <si>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</si>
  <si>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</si>
  <si>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</si>
  <si>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</si>
  <si>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</si>
  <si>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</si>
  <si>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</si>
  <si>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</si>
  <si>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</si>
  <si>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</si>
  <si>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</si>
  <si>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</si>
  <si>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</si>
  <si>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</si>
  <si>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</si>
  <si>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</si>
  <si>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</si>
  <si>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</si>
  <si>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</si>
  <si>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</si>
  <si>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</si>
  <si>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</si>
  <si>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</si>
  <si>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</si>
  <si>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</si>
  <si>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</si>
  <si>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</si>
  <si>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</si>
  <si>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</si>
  <si>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</si>
  <si>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</si>
  <si>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</si>
  <si>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</si>
  <si>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</si>
  <si>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</si>
  <si>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</si>
  <si>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</si>
  <si>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</si>
  <si>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</si>
  <si>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</si>
  <si>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</si>
  <si>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</si>
  <si>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</si>
  <si>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</si>
  <si>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</si>
  <si>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</si>
  <si>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</si>
  <si>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</si>
  <si>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</si>
  <si>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</si>
  <si>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</si>
  <si>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</si>
  <si>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</si>
  <si>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</si>
  <si>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</si>
  <si>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</si>
  <si>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</si>
  <si>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</si>
  <si>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</si>
  <si>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</si>
  <si>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</si>
  <si>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</si>
  <si>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</si>
  <si>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</si>
  <si>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</si>
  <si>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</si>
  <si>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</si>
  <si>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</si>
  <si>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</si>
  <si>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</si>
  <si>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</si>
  <si>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</si>
  <si>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</si>
  <si>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</si>
  <si>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</si>
  <si>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</si>
  <si>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</si>
  <si>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</si>
  <si>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</si>
  <si>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</si>
  <si>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</si>
  <si>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</si>
  <si>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</si>
  <si>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</si>
  <si>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</si>
  <si>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</si>
  <si>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</si>
  <si>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</si>
  <si>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</si>
  <si>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</si>
  <si>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</si>
  <si>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</si>
  <si>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</si>
  <si>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</si>
  <si>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</si>
  <si>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</si>
  <si>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</si>
  <si>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</si>
  <si>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</si>
  <si>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</si>
  <si>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</si>
  <si>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</si>
  <si>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</si>
  <si>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</si>
  <si>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</si>
  <si>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</si>
  <si>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</si>
  <si>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</si>
  <si>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</si>
  <si>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</si>
  <si>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</si>
  <si>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</si>
  <si>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</si>
  <si>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</si>
  <si>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</si>
  <si>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</si>
  <si>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</si>
  <si>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</si>
  <si>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</si>
  <si>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</si>
  <si>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</si>
  <si>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</si>
  <si>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</si>
  <si>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</si>
  <si>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</si>
  <si>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</si>
  <si>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</si>
  <si>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</si>
  <si>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</si>
  <si>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</si>
  <si>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</si>
  <si>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</si>
  <si>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</si>
  <si>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</si>
  <si>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</si>
  <si>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</si>
  <si>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</si>
  <si>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</si>
  <si>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</si>
  <si>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</si>
  <si>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</si>
  <si>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</si>
  <si>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</si>
  <si>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</si>
  <si>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</si>
  <si>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</si>
  <si>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</si>
  <si>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</si>
  <si>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</si>
  <si>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</si>
  <si>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</si>
  <si>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</si>
  <si>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</si>
  <si>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</si>
  <si>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</si>
  <si>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</si>
  <si>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</si>
  <si>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</si>
  <si>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</si>
  <si>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</si>
  <si>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</si>
  <si>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</si>
  <si>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</si>
  <si>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</si>
  <si>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</si>
  <si>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</si>
  <si>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</si>
  <si>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</si>
  <si>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</si>
  <si>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</si>
  <si>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</si>
  <si>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</si>
  <si>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</si>
  <si>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</si>
  <si>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</si>
  <si>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</si>
  <si>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</si>
  <si>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</si>
  <si>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</si>
  <si>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</si>
  <si>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</si>
  <si>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</si>
  <si>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</si>
  <si>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</si>
  <si>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</si>
  <si>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</si>
  <si>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</si>
  <si>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</si>
  <si>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</si>
  <si>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</si>
  <si>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</si>
  <si>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</si>
  <si>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</si>
  <si>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</si>
  <si>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</si>
  <si>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</si>
  <si>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</si>
  <si>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</si>
  <si>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</si>
  <si>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</si>
  <si>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</si>
  <si>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</si>
  <si>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</si>
  <si>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</si>
  <si>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</si>
  <si>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</si>
  <si>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</si>
  <si>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</si>
  <si>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</si>
  <si>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</si>
  <si>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</si>
  <si>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</si>
  <si>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</si>
  <si>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</si>
  <si>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</si>
  <si>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</si>
  <si>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</si>
  <si>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</si>
  <si>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</si>
  <si>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</si>
  <si>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</si>
  <si>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</si>
  <si>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</si>
  <si>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</si>
  <si>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</si>
  <si>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</si>
  <si>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</si>
  <si>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</si>
  <si>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</si>
  <si>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</si>
  <si>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</si>
  <si>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</si>
  <si>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</si>
  <si>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</si>
  <si>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</si>
  <si>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</si>
  <si>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</si>
  <si>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</si>
  <si>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</si>
  <si>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</si>
  <si>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</si>
  <si>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</si>
  <si>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</si>
  <si>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</si>
  <si>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</si>
  <si>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</si>
  <si>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</si>
  <si>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</si>
  <si>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</si>
  <si>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</si>
  <si>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</si>
  <si>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</si>
  <si>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</si>
  <si>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</si>
  <si>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</si>
  <si>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</si>
  <si>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</si>
  <si>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</si>
  <si>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</si>
  <si>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</si>
  <si>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</si>
  <si>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</si>
  <si>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</si>
  <si>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</si>
  <si>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</si>
  <si>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</si>
  <si>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</si>
  <si>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</si>
  <si>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</si>
  <si>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</si>
  <si>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</si>
  <si>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</si>
  <si>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</si>
  <si>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</si>
  <si>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</si>
  <si>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</si>
  <si>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</si>
  <si>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</si>
  <si>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</si>
  <si>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</si>
  <si>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</si>
  <si>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</si>
  <si>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</si>
  <si>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</si>
  <si>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</si>
  <si>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</si>
  <si>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</si>
  <si>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</si>
  <si>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</si>
  <si>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</si>
  <si>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</si>
  <si>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</si>
  <si>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</si>
  <si>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</si>
  <si>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</si>
  <si>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</si>
  <si>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</si>
  <si>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</si>
  <si>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</si>
  <si>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</si>
  <si>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</si>
  <si>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</si>
  <si>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</si>
  <si>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</si>
  <si>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</si>
  <si>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</si>
  <si>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</si>
  <si>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</si>
  <si>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</si>
  <si>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</si>
  <si>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</si>
  <si>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</si>
  <si>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</si>
  <si>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</si>
  <si>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</si>
  <si>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</si>
  <si>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</si>
  <si>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</si>
  <si>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</si>
  <si>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</si>
  <si>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</si>
  <si>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</si>
  <si>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</si>
  <si>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</si>
  <si>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</si>
  <si>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</si>
  <si>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</si>
  <si>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</si>
  <si>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</si>
  <si>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</si>
  <si>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</si>
  <si>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</si>
  <si>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</si>
  <si>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</si>
  <si>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</si>
  <si>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</si>
  <si>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</si>
  <si>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</si>
  <si>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</si>
  <si>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</si>
  <si>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</si>
  <si>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</si>
  <si>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</si>
  <si>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</si>
  <si>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</si>
  <si>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</si>
  <si>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</si>
  <si>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</si>
  <si>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</si>
  <si>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</si>
  <si>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</si>
  <si>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</si>
  <si>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</si>
  <si>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</si>
  <si>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</si>
  <si>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</si>
  <si>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</si>
  <si>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</si>
  <si>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</si>
  <si>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</si>
  <si>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</si>
  <si>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</si>
  <si>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</si>
  <si>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</si>
  <si>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</si>
  <si>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</si>
  <si>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</si>
  <si>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</si>
  <si>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</si>
  <si>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</si>
  <si>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</si>
  <si>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</si>
  <si>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</si>
  <si>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</si>
  <si>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</si>
  <si>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</si>
  <si>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</si>
  <si>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</si>
  <si>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</si>
  <si>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</si>
  <si>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</si>
  <si>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</si>
  <si>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</si>
  <si>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</si>
  <si>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</si>
  <si>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</si>
  <si>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</si>
  <si>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</si>
  <si>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</si>
  <si>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</si>
  <si>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</si>
  <si>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</si>
  <si>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</si>
  <si>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</si>
  <si>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</si>
  <si>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</si>
  <si>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</si>
  <si>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</si>
  <si>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</si>
  <si>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</si>
  <si>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</si>
  <si>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</si>
  <si>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</si>
  <si>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</si>
  <si>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</si>
  <si>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</si>
  <si>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</si>
  <si>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</si>
  <si>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</si>
  <si>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</si>
  <si>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</si>
  <si>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</si>
  <si>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</si>
  <si>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</si>
  <si>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</si>
  <si>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</si>
  <si>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</si>
  <si>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</si>
  <si>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</si>
  <si>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</si>
  <si>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</si>
  <si>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</si>
  <si>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</si>
  <si>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</si>
  <si>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</si>
  <si>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</si>
  <si>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</si>
  <si>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</si>
  <si>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</si>
  <si>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</si>
  <si>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</si>
  <si>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</si>
  <si>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</si>
  <si>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</si>
  <si>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</si>
  <si>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</si>
  <si>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</si>
  <si>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</si>
  <si>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</si>
  <si>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</si>
  <si>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</si>
  <si>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</si>
  <si>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</si>
  <si>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</si>
  <si>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</si>
  <si>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</si>
  <si>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</si>
  <si>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</si>
  <si>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</si>
  <si>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</si>
  <si>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</si>
  <si>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</si>
  <si>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</si>
  <si>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</si>
  <si>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</si>
  <si>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</si>
  <si>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</si>
  <si>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</si>
  <si>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</si>
  <si>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</si>
  <si>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</si>
  <si>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</si>
  <si>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</si>
  <si>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</si>
  <si>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</si>
  <si>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</si>
  <si>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</si>
  <si>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</si>
  <si>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</si>
  <si>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</si>
  <si>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</si>
  <si>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</si>
  <si>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</si>
  <si>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</si>
  <si>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</si>
  <si>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</si>
  <si>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</si>
  <si>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</si>
  <si>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</si>
  <si>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</si>
  <si>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</si>
  <si>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</si>
  <si>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</si>
  <si>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</si>
  <si>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</si>
  <si>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</si>
  <si>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</si>
  <si>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</si>
  <si>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</si>
  <si>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</si>
  <si>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</si>
  <si>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</si>
  <si>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</si>
  <si>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</si>
  <si>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</si>
  <si>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</si>
  <si>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</si>
  <si>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</si>
  <si>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</si>
  <si>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</si>
  <si>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</si>
  <si>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</si>
  <si>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</si>
  <si>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</si>
  <si>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</si>
  <si>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</si>
  <si>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</si>
  <si>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</si>
  <si>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</si>
  <si>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</si>
  <si>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</si>
  <si>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</si>
  <si>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</si>
  <si>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</si>
  <si>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</si>
  <si>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</si>
  <si>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</si>
  <si>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</si>
  <si>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</si>
  <si>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</si>
  <si>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</si>
  <si>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</si>
  <si>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</si>
  <si>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</si>
  <si>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</si>
  <si>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</si>
  <si>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</si>
  <si>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</si>
  <si>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</si>
  <si>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</si>
  <si>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</si>
  <si>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</si>
  <si>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</si>
  <si>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</si>
  <si>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</si>
  <si>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</si>
  <si>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</si>
  <si>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</si>
  <si>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</si>
  <si>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</si>
  <si>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</si>
  <si>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</si>
  <si>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</si>
  <si>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</si>
  <si>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</si>
  <si>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</si>
  <si>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</si>
  <si>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</si>
  <si>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</si>
  <si>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</si>
  <si>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</si>
  <si>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</si>
  <si>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</si>
  <si>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</si>
  <si>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</si>
  <si>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</si>
  <si>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</si>
  <si>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</si>
  <si>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</si>
  <si>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</si>
  <si>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</si>
  <si>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</si>
  <si>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</si>
  <si>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</si>
  <si>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</si>
  <si>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</si>
  <si>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</si>
  <si>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</si>
  <si>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</si>
  <si>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</si>
  <si>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</si>
  <si>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</si>
  <si>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</si>
  <si>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</si>
  <si>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</si>
  <si>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</si>
  <si>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</si>
  <si>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</si>
  <si>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</si>
  <si>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</si>
  <si>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</si>
  <si>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</si>
  <si>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</si>
  <si>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</si>
  <si>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</si>
  <si>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</si>
  <si>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</si>
  <si>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</si>
  <si>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</si>
  <si>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</si>
  <si>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</si>
  <si>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</si>
  <si>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</si>
  <si>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</si>
  <si>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</si>
  <si>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</si>
  <si>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</si>
  <si>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</si>
  <si>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</si>
  <si>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</si>
  <si>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</si>
  <si>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</si>
  <si>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</si>
  <si>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</si>
  <si>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</si>
  <si>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</si>
  <si>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</si>
  <si>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</si>
  <si>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</si>
  <si>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</si>
  <si>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</si>
  <si>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</si>
  <si>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</si>
  <si>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</si>
  <si>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</si>
  <si>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</si>
  <si>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</si>
  <si>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</si>
  <si>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</si>
  <si>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</si>
  <si>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</si>
  <si>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</si>
  <si>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</si>
  <si>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</si>
  <si>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</si>
  <si>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</si>
  <si>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</si>
  <si>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</si>
  <si>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</si>
  <si>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</si>
  <si>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</si>
  <si>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</si>
  <si>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</si>
  <si>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</si>
  <si>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</si>
  <si>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</si>
  <si>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</si>
  <si>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</si>
  <si>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</si>
  <si>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</si>
  <si>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</si>
  <si>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</si>
  <si>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</si>
  <si>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</si>
  <si>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</si>
  <si>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</si>
  <si>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</si>
  <si>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</si>
  <si>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</si>
  <si>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</si>
  <si>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</si>
  <si>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</si>
  <si>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</si>
  <si>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</si>
  <si>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</si>
  <si>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</si>
  <si>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</si>
  <si>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</si>
  <si>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</si>
  <si>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</si>
  <si>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</si>
  <si>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</si>
  <si>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</si>
  <si>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</si>
  <si>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</si>
  <si>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</si>
  <si>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</si>
  <si>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</si>
  <si>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</si>
  <si>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</si>
  <si>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</si>
  <si>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</si>
  <si>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</si>
  <si>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</si>
  <si>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</si>
  <si>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</si>
  <si>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</si>
  <si>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</si>
  <si>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</si>
  <si>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</si>
  <si>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</si>
  <si>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</si>
  <si>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</si>
  <si>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</si>
  <si>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</si>
  <si>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</si>
  <si>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</si>
  <si>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</si>
  <si>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</si>
  <si>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</si>
  <si>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</si>
  <si>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</si>
  <si>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</si>
  <si>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</si>
  <si>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</si>
  <si>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</si>
  <si>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</si>
  <si>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</si>
  <si>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</si>
  <si>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</si>
  <si>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</si>
  <si>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</si>
  <si>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</si>
  <si>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</si>
  <si>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</si>
  <si>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</si>
  <si>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</si>
  <si>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</si>
  <si>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</si>
  <si>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</si>
  <si>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</si>
  <si>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</si>
  <si>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</si>
  <si>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</si>
  <si>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</si>
  <si>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</si>
  <si>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</si>
  <si>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</si>
  <si>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</si>
  <si>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</si>
  <si>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</si>
  <si>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</si>
  <si>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</si>
  <si>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</si>
  <si>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</si>
  <si>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</si>
  <si>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</si>
  <si>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</si>
  <si>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</si>
  <si>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</si>
  <si>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</si>
  <si>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</si>
  <si>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</si>
  <si>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</si>
  <si>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</si>
  <si>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</si>
  <si>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</si>
  <si>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</si>
  <si>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</si>
  <si>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</si>
  <si>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</si>
  <si>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</si>
  <si>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</si>
  <si>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</si>
  <si>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</si>
  <si>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</si>
  <si>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</si>
  <si>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</si>
  <si>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</si>
  <si>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</si>
  <si>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</si>
  <si>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</si>
  <si>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</si>
  <si>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</si>
  <si>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</si>
  <si>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</si>
  <si>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</si>
  <si>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</si>
  <si>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</si>
  <si>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</si>
  <si>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</si>
  <si>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</si>
  <si>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</si>
  <si>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</si>
  <si>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</si>
  <si>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</si>
  <si>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</si>
  <si>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</si>
  <si>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</si>
  <si>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</si>
  <si>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</si>
  <si>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</si>
  <si>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</si>
  <si>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</si>
  <si>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</si>
  <si>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</si>
  <si>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</si>
  <si>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</si>
  <si>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</si>
  <si>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</si>
  <si>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</si>
  <si>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</si>
  <si>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</si>
  <si>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</si>
  <si>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</si>
  <si>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</si>
  <si>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</si>
  <si>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</si>
  <si>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</si>
  <si>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</si>
  <si>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</si>
  <si>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</si>
  <si>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</si>
  <si>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</si>
  <si>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</si>
  <si>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</si>
  <si>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</si>
  <si>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</si>
  <si>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</si>
  <si>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</si>
  <si>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</si>
  <si>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</si>
  <si>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</si>
  <si>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</si>
  <si>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</si>
  <si>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</si>
  <si>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</si>
  <si>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</si>
  <si>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</si>
  <si>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</si>
  <si>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</si>
  <si>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</si>
  <si>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</si>
  <si>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</si>
  <si>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</si>
  <si>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</si>
  <si>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</si>
  <si>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</si>
  <si>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</si>
  <si>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</si>
  <si>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</si>
  <si>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</si>
  <si>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</si>
  <si>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</si>
  <si>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</si>
  <si>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</si>
  <si>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</si>
  <si>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</si>
  <si>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</si>
  <si>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</si>
  <si>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</si>
  <si>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</si>
  <si>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</si>
  <si>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</si>
  <si>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</si>
  <si>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</si>
  <si>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</si>
  <si>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</si>
  <si>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</si>
  <si>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</si>
  <si>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</si>
  <si>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</si>
  <si>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</si>
  <si>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</si>
  <si>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</si>
  <si>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</si>
  <si>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</si>
  <si>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</si>
  <si>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</si>
  <si>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</si>
  <si>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</si>
  <si>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</si>
  <si>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</si>
  <si>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</si>
  <si>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</si>
  <si>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</si>
  <si>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</si>
  <si>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</si>
  <si>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</si>
  <si>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</si>
  <si>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</si>
  <si>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</si>
  <si>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</si>
  <si>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</si>
  <si>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</si>
  <si>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</si>
  <si>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</si>
  <si>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</si>
  <si>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</si>
  <si>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</si>
  <si>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</si>
  <si>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</si>
  <si>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</si>
  <si>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</si>
  <si>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</si>
  <si>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</si>
  <si>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</si>
  <si>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</si>
  <si>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</si>
  <si>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</si>
  <si>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</si>
  <si>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</si>
  <si>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</si>
  <si>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</si>
  <si>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</si>
  <si>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</si>
  <si>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</si>
  <si>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</si>
  <si>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</si>
  <si>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</si>
  <si>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</si>
  <si>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</si>
  <si>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</si>
  <si>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</si>
  <si>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</si>
  <si>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</si>
  <si>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</si>
  <si>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</si>
  <si>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</si>
  <si>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</si>
  <si>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</si>
  <si>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</si>
  <si>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</si>
  <si>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</si>
  <si>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</si>
  <si>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</si>
  <si>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</si>
  <si>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</si>
  <si>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</si>
  <si>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</si>
  <si>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</si>
  <si>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</si>
  <si>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</si>
  <si>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</si>
  <si>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</si>
  <si>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</si>
  <si>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</si>
  <si>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</si>
  <si>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</si>
  <si>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</si>
  <si>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</si>
  <si>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</si>
  <si>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</si>
  <si>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</si>
  <si>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</si>
  <si>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</si>
  <si>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</si>
  <si>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</si>
  <si>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</si>
  <si>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</si>
  <si>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</si>
  <si>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</si>
  <si>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</si>
  <si>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</si>
  <si>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</si>
  <si>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</si>
  <si>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</si>
  <si>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</si>
  <si>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</si>
  <si>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</si>
  <si>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</si>
  <si>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</si>
  <si>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</si>
  <si>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</si>
  <si>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</si>
  <si>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</si>
  <si>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</si>
  <si>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</si>
  <si>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</si>
  <si>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</si>
  <si>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</si>
  <si>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</si>
  <si>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</si>
  <si>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</si>
  <si>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</si>
  <si>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</si>
  <si>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</si>
  <si>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</si>
  <si>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</si>
  <si>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</si>
  <si>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</si>
  <si>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</si>
  <si>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</si>
  <si>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</si>
  <si>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</si>
  <si>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</si>
  <si>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</si>
  <si>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</si>
  <si>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</si>
  <si>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</si>
  <si>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</si>
  <si>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</si>
  <si>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</si>
  <si>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</si>
  <si>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</si>
  <si>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</si>
  <si>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</si>
  <si>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</si>
  <si>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</si>
  <si>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</si>
  <si>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</si>
  <si>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</si>
  <si>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</si>
  <si>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</si>
  <si>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</si>
  <si>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</si>
  <si>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</si>
  <si>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</si>
  <si>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</si>
  <si>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</si>
  <si>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</si>
  <si>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</si>
  <si>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</si>
  <si>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</si>
  <si>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</si>
  <si>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</si>
  <si>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</si>
  <si>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</si>
  <si>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</si>
  <si>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</si>
  <si>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</si>
  <si>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</si>
  <si>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</si>
  <si>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</si>
  <si>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</si>
  <si>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</si>
  <si>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</si>
  <si>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</si>
  <si>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</si>
  <si>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</si>
  <si>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</si>
  <si>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</si>
  <si>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</si>
  <si>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</si>
  <si>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</si>
  <si>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</si>
  <si>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</si>
  <si>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</si>
  <si>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</si>
  <si>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</si>
  <si>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</si>
  <si>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</si>
  <si>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</si>
  <si>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</si>
  <si>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</si>
  <si>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</si>
  <si>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</si>
  <si>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</si>
  <si>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</si>
  <si>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</si>
  <si>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</si>
  <si>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</si>
  <si>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</si>
  <si>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</si>
  <si>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</si>
  <si>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</si>
  <si>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</si>
  <si>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</si>
  <si>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</si>
  <si>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</si>
  <si>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</si>
  <si>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</si>
  <si>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</si>
  <si>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</si>
  <si>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</si>
  <si>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</si>
  <si>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</si>
  <si>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</si>
  <si>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</si>
  <si>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</si>
  <si>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</si>
  <si>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</si>
  <si>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</si>
  <si>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</si>
  <si>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</si>
  <si>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</si>
  <si>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</si>
  <si>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</si>
  <si>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</si>
  <si>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</si>
  <si>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</si>
  <si>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</si>
  <si>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</si>
  <si>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</si>
  <si>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</si>
  <si>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</si>
  <si>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</si>
  <si>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</si>
  <si>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</si>
  <si>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</si>
  <si>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</si>
  <si>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</si>
  <si>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</si>
  <si>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</si>
  <si>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</si>
  <si>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</si>
  <si>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</si>
  <si>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</si>
  <si>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</si>
  <si>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</si>
  <si>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</si>
  <si>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</si>
  <si>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</si>
  <si>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</si>
  <si>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</si>
  <si>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</si>
  <si>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</si>
  <si>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</si>
  <si>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</si>
  <si>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</si>
  <si>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</si>
  <si>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</si>
  <si>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</si>
  <si>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</si>
  <si>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</si>
  <si>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</si>
  <si>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</si>
  <si>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</si>
  <si>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</si>
  <si>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</si>
  <si>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</si>
  <si>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</si>
  <si>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</si>
  <si>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</si>
  <si>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</si>
  <si>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</si>
  <si>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</si>
  <si>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</si>
  <si>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</si>
  <si>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</si>
  <si>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</si>
  <si>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</si>
  <si>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</si>
  <si>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</si>
  <si>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</si>
  <si>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</si>
  <si>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</si>
  <si>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</si>
  <si>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</si>
  <si>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</si>
  <si>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</si>
  <si>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</si>
  <si>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</si>
  <si>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</si>
  <si>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</si>
  <si>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</si>
  <si>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</si>
  <si>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</si>
  <si>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</si>
  <si>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</si>
  <si>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</si>
  <si>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</si>
  <si>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</si>
  <si>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</si>
  <si>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</si>
  <si>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</si>
  <si>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</si>
  <si>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</si>
  <si>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</si>
  <si>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</si>
  <si>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</si>
  <si>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</si>
  <si>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</si>
  <si>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</si>
  <si>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</si>
  <si>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</si>
  <si>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</si>
  <si>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</si>
  <si>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</si>
  <si>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</si>
  <si>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</si>
  <si>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</si>
  <si>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</si>
  <si>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</si>
  <si>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</si>
  <si>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</si>
  <si>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</si>
  <si>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</si>
  <si>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</si>
  <si>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</si>
  <si>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</si>
  <si>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</si>
  <si>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</si>
  <si>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</si>
  <si>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</si>
  <si>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</si>
  <si>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</si>
  <si>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</si>
  <si>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</si>
  <si>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</si>
  <si>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</si>
  <si>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</si>
  <si>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</si>
  <si>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</si>
  <si>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</si>
  <si>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</si>
  <si>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</si>
  <si>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</si>
  <si>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</si>
  <si>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</si>
  <si>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</si>
  <si>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</si>
  <si>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</si>
  <si>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</si>
  <si>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</si>
  <si>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</si>
  <si>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</si>
  <si>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</si>
  <si>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</si>
  <si>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</si>
  <si>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</si>
  <si>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</si>
  <si>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</si>
  <si>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</si>
  <si>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</si>
  <si>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</si>
  <si>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</si>
  <si>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</si>
  <si>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</si>
  <si>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</si>
  <si>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</si>
  <si>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</si>
  <si>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</si>
  <si>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</si>
  <si>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</si>
  <si>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</si>
  <si>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</si>
  <si>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</si>
  <si>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</si>
  <si>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</si>
  <si>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</si>
  <si>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</si>
  <si>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</si>
  <si>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</si>
  <si>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</si>
  <si>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</si>
  <si>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</si>
  <si>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</si>
  <si>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</si>
  <si>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</si>
  <si>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</si>
  <si>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</si>
  <si>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</si>
  <si>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</si>
  <si>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</si>
  <si>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</si>
  <si>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</si>
  <si>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</si>
  <si>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</si>
  <si>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</si>
  <si>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</si>
  <si>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</si>
  <si>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</si>
  <si>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</si>
  <si>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</si>
  <si>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</si>
  <si>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</si>
  <si>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</si>
  <si>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</si>
  <si>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</si>
  <si>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</si>
  <si>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</si>
  <si>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</si>
  <si>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</si>
  <si>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</si>
  <si>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</si>
  <si>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</si>
  <si>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</si>
  <si>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</si>
  <si>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</si>
  <si>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</si>
  <si>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</si>
  <si>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</si>
  <si>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</si>
  <si>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</si>
  <si>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</si>
  <si>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</si>
  <si>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</si>
  <si>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</si>
  <si>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</si>
  <si>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</si>
  <si>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</si>
  <si>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</si>
  <si>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</si>
  <si>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</si>
  <si>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</si>
  <si>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</si>
  <si>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</si>
  <si>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</si>
  <si>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</si>
  <si>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</si>
  <si>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</si>
  <si>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</si>
  <si>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</si>
  <si>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</si>
  <si>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</si>
  <si>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</si>
  <si>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</si>
  <si>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</si>
  <si>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</si>
  <si>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</si>
  <si>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</si>
  <si>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</si>
  <si>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</si>
  <si>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</si>
  <si>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</si>
  <si>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</si>
  <si>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</si>
  <si>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</si>
  <si>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</si>
  <si>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</si>
  <si>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</si>
  <si>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</si>
  <si>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</si>
  <si>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</si>
  <si>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</si>
  <si>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</si>
  <si>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</si>
  <si>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</si>
  <si>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</si>
  <si>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</si>
  <si>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</si>
  <si>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</si>
  <si>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</si>
  <si>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</si>
  <si>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</si>
  <si>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</si>
  <si>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</si>
  <si>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</si>
  <si>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</si>
  <si>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</si>
  <si>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</si>
  <si>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</si>
  <si>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</si>
  <si>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</si>
  <si>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</si>
  <si>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</si>
  <si>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</si>
  <si>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</si>
  <si>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</si>
  <si>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</si>
  <si>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</si>
  <si>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</si>
  <si>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</si>
  <si>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</si>
  <si>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</si>
  <si>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</si>
  <si>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</si>
  <si>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</si>
  <si>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</si>
  <si>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</si>
  <si>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</si>
  <si>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</si>
  <si>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</si>
  <si>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</si>
  <si>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</si>
  <si>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</si>
  <si>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</si>
  <si>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</si>
  <si>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</si>
  <si>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</si>
  <si>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</si>
  <si>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</si>
  <si>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</si>
  <si>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</si>
  <si>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</si>
  <si>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</si>
  <si>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</si>
  <si>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</si>
  <si>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</si>
  <si>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</si>
  <si>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</si>
  <si>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</si>
  <si>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</si>
  <si>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</si>
  <si>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</si>
  <si>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</si>
  <si>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</si>
  <si>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</si>
  <si>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</si>
  <si>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</si>
  <si>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</si>
  <si>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</si>
  <si>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</si>
  <si>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</si>
  <si>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</si>
  <si>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</si>
  <si>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</si>
  <si>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</si>
  <si>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</si>
  <si>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</si>
  <si>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</si>
  <si>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</si>
  <si>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</si>
  <si>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</si>
  <si>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</si>
  <si>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</si>
  <si>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</si>
  <si>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</si>
  <si>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</si>
  <si>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</si>
  <si>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</si>
  <si>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</si>
  <si>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</si>
  <si>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</si>
  <si>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</si>
  <si>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</si>
  <si>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</si>
  <si>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</si>
  <si>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</si>
  <si>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</si>
  <si>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</si>
  <si>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</si>
  <si>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</si>
  <si>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</si>
  <si>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</si>
  <si>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</si>
  <si>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</si>
  <si>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</si>
  <si>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</si>
  <si>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</si>
  <si>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</si>
  <si>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</si>
  <si>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</si>
  <si>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</si>
  <si>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</si>
  <si>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</si>
  <si>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</si>
  <si>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</si>
  <si>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</si>
  <si>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</si>
  <si>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</si>
  <si>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</si>
  <si>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</si>
  <si>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</si>
  <si>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</si>
  <si>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</si>
  <si>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</si>
  <si>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</si>
  <si>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</si>
  <si>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</si>
  <si>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</si>
  <si>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</si>
  <si>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</si>
  <si>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</si>
  <si>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</si>
  <si>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</si>
  <si>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</si>
  <si>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</si>
  <si>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</si>
  <si>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</si>
  <si>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</si>
  <si>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</si>
  <si>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</si>
  <si>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</si>
  <si>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</si>
  <si>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</si>
  <si>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</si>
  <si>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</si>
  <si>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</si>
  <si>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</si>
  <si>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</si>
  <si>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</si>
  <si>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</si>
  <si>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</si>
  <si>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</si>
  <si>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</si>
  <si>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</si>
  <si>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</si>
  <si>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</si>
  <si>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</si>
  <si>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</si>
  <si>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</si>
  <si>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</si>
  <si>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</si>
  <si>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</si>
  <si>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</si>
  <si>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</si>
  <si>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</si>
  <si>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</si>
  <si>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</si>
  <si>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</si>
  <si>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</si>
  <si>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</si>
  <si>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</si>
  <si>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</si>
  <si>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</si>
  <si>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</si>
  <si>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</si>
  <si>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</si>
  <si>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</si>
  <si>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</si>
  <si>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</si>
  <si>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</si>
  <si>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</si>
  <si>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</si>
  <si>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</si>
  <si>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</si>
  <si>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</si>
  <si>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</si>
  <si>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</si>
  <si>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</si>
  <si>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</si>
  <si>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</si>
  <si>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</si>
  <si>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</si>
  <si>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</si>
  <si>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</si>
  <si>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</si>
  <si>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</si>
  <si>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</si>
  <si>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</si>
  <si>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</si>
  <si>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</si>
  <si>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</si>
  <si>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</si>
  <si>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</si>
  <si>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</si>
  <si>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</si>
  <si>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</si>
  <si>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</si>
  <si>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</si>
  <si>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</si>
  <si>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</si>
  <si>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</si>
  <si>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</si>
  <si>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</si>
  <si>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</si>
  <si>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</si>
  <si>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</si>
  <si>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</si>
  <si>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</si>
  <si>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</si>
  <si>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</si>
  <si>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</si>
  <si>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</si>
  <si>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</si>
  <si>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</si>
  <si>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</si>
  <si>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</si>
  <si>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</si>
  <si>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</si>
  <si>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</si>
  <si>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</si>
  <si>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</si>
  <si>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</si>
  <si>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</si>
  <si>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</si>
  <si>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</si>
  <si>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</si>
  <si>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</si>
  <si>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</si>
  <si>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</si>
  <si>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</si>
  <si>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</si>
  <si>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</si>
  <si>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</si>
  <si>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</si>
  <si>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</si>
  <si>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</si>
  <si>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</si>
  <si>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</si>
  <si>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</si>
  <si>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</si>
  <si>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</si>
  <si>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</si>
  <si>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</si>
  <si>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</si>
  <si>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</si>
  <si>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</si>
  <si>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</si>
  <si>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</si>
  <si>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</si>
  <si>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</si>
  <si>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</si>
  <si>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</si>
  <si>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</si>
  <si>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</si>
  <si>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</si>
  <si>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</si>
  <si>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</si>
  <si>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</si>
  <si>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</si>
  <si>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</si>
  <si>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</si>
  <si>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</si>
  <si>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</si>
  <si>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</si>
  <si>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</si>
  <si>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</si>
  <si>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</si>
  <si>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</si>
  <si>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</si>
  <si>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</si>
  <si>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</si>
  <si>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</si>
  <si>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</si>
  <si>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</si>
  <si>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</si>
  <si>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</si>
  <si>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</si>
  <si>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</si>
  <si>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</si>
  <si>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</si>
  <si>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</si>
  <si>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</si>
  <si>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</si>
  <si>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</si>
  <si>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</si>
  <si>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</si>
  <si>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</si>
  <si>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</si>
  <si>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</si>
  <si>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</si>
  <si>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</si>
  <si>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</si>
  <si>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</si>
  <si>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</si>
  <si>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</si>
  <si>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</si>
  <si>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</si>
  <si>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</si>
  <si>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</si>
  <si>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</si>
  <si>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</si>
  <si>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</si>
  <si>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</si>
  <si>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</si>
  <si>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</si>
  <si>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</si>
  <si>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</si>
  <si>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</si>
  <si>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</si>
  <si>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</si>
  <si>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</si>
  <si>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</si>
  <si>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</si>
  <si>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</si>
  <si>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</si>
  <si>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</si>
  <si>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</si>
  <si>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</si>
  <si>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</si>
  <si>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</si>
  <si>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</si>
  <si>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</si>
  <si>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</si>
  <si>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</si>
  <si>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</si>
  <si>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</si>
  <si>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</si>
  <si>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</si>
  <si>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</si>
  <si>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</si>
  <si>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</si>
  <si>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</si>
  <si>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</si>
  <si>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</si>
  <si>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</si>
  <si>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</si>
  <si>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</si>
  <si>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</si>
  <si>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</si>
  <si>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</si>
  <si>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</si>
  <si>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</si>
  <si>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</si>
  <si>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</si>
  <si>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</si>
  <si>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</si>
  <si>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</si>
  <si>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</si>
  <si>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</si>
  <si>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</si>
  <si>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</si>
  <si>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</si>
  <si>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</si>
  <si>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</si>
  <si>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</si>
  <si>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</si>
  <si>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</si>
  <si>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</si>
  <si>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</si>
  <si>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</si>
  <si>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</si>
  <si>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</si>
  <si>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</si>
  <si>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</si>
  <si>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</si>
  <si>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</si>
  <si>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</si>
  <si>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</si>
  <si>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</si>
  <si>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</si>
  <si>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</si>
  <si>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</si>
  <si>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</si>
  <si>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</si>
  <si>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</si>
  <si>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</si>
  <si>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</si>
  <si>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</si>
  <si>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</si>
  <si>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</si>
  <si>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</si>
  <si>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</si>
  <si>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</si>
  <si>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</si>
  <si>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</si>
  <si>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</si>
  <si>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</si>
  <si>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</si>
  <si>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</si>
  <si>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</si>
  <si>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</si>
  <si>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</si>
  <si>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</si>
  <si>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</si>
  <si>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</si>
  <si>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</si>
  <si>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</si>
  <si>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</si>
  <si>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</si>
  <si>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</si>
  <si>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</si>
  <si>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</si>
  <si>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</si>
  <si>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</si>
  <si>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</si>
  <si>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</si>
  <si>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</si>
  <si>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</si>
  <si>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</si>
  <si>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</si>
  <si>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</si>
  <si>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</si>
  <si>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</si>
  <si>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</si>
  <si>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</si>
  <si>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</si>
  <si>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</si>
  <si>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</si>
  <si>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</si>
  <si>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</si>
  <si>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</si>
  <si>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</si>
  <si>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</si>
  <si>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</si>
  <si>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</si>
  <si>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</si>
  <si>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</si>
  <si>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</si>
  <si>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</si>
  <si>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</si>
  <si>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</si>
  <si>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</si>
  <si>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</si>
  <si>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</si>
  <si>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</si>
  <si>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</si>
  <si>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</si>
  <si>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</si>
  <si>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</si>
  <si>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</si>
  <si>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</si>
  <si>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</si>
  <si>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</si>
  <si>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</si>
  <si>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</si>
  <si>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</si>
  <si>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</si>
  <si>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</si>
  <si>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</si>
  <si>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</si>
  <si>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</si>
  <si>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</si>
  <si>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</si>
  <si>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</si>
  <si>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</si>
  <si>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</si>
  <si>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</si>
  <si>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</si>
  <si>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</si>
  <si>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</si>
  <si>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</si>
  <si>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</si>
  <si>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</si>
  <si>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</si>
  <si>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</si>
  <si>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</si>
  <si>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</si>
  <si>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</si>
  <si>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</si>
  <si>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</si>
  <si>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</si>
  <si>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</si>
  <si>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</si>
  <si>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</si>
  <si>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</si>
  <si>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</si>
  <si>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</si>
  <si>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</si>
  <si>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</si>
  <si>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</si>
  <si>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</si>
  <si>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</si>
  <si>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</si>
  <si>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</si>
  <si>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</si>
  <si>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</si>
  <si>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</si>
  <si>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</si>
  <si>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</si>
  <si>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</si>
  <si>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</si>
  <si>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</si>
  <si>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</si>
  <si>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</si>
  <si>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</si>
  <si>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</si>
  <si>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</si>
  <si>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</si>
  <si>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</si>
  <si>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</si>
  <si>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</si>
  <si>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</si>
  <si>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</si>
  <si>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</si>
  <si>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</si>
  <si>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</si>
  <si>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</si>
  <si>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</si>
  <si>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</si>
  <si>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</si>
  <si>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</si>
  <si>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</si>
  <si>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</si>
  <si>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</si>
  <si>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</si>
  <si>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</si>
  <si>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</si>
  <si>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</si>
  <si>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</si>
  <si>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</si>
  <si>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</si>
  <si>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</si>
  <si>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</si>
  <si>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</si>
  <si>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</si>
  <si>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</si>
  <si>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</si>
  <si>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</si>
  <si>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</si>
  <si>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</si>
  <si>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</si>
  <si>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</si>
  <si>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</si>
  <si>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</si>
  <si>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</si>
  <si>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</si>
  <si>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</si>
  <si>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</si>
  <si>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</si>
  <si>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</si>
  <si>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</si>
  <si>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</si>
  <si>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</si>
  <si>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</si>
  <si>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</si>
  <si>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</si>
  <si>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</si>
  <si>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</si>
  <si>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</si>
  <si>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</si>
  <si>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</si>
  <si>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</si>
  <si>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</si>
  <si>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</si>
  <si>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</si>
  <si>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</si>
  <si>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</si>
  <si>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</si>
  <si>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</si>
  <si>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</si>
  <si>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</si>
  <si>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</si>
  <si>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</si>
  <si>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</si>
  <si>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</si>
  <si>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</si>
  <si>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</si>
  <si>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</si>
  <si>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</si>
  <si>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</si>
  <si>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</si>
  <si>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</si>
  <si>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</si>
  <si>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</si>
  <si>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</si>
  <si>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</si>
  <si>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</si>
  <si>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</si>
  <si>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</si>
  <si>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</si>
  <si>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</si>
  <si>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</si>
  <si>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</si>
  <si>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</si>
  <si>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</si>
  <si>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</si>
  <si>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</si>
  <si>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</si>
  <si>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</si>
  <si>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</si>
  <si>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</si>
  <si>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</si>
  <si>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</si>
  <si>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</si>
  <si>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</si>
  <si>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</si>
  <si>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</si>
  <si>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</si>
  <si>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</si>
  <si>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</si>
  <si>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</si>
  <si>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</si>
  <si>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</si>
  <si>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</si>
  <si>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</si>
  <si>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</si>
  <si>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</si>
  <si>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</si>
  <si>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</si>
  <si>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</si>
  <si>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</si>
  <si>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</si>
  <si>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</si>
  <si>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</si>
  <si>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</si>
  <si>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</si>
  <si>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</si>
  <si>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</si>
  <si>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</si>
  <si>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</si>
  <si>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</si>
  <si>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</si>
  <si>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</si>
  <si>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</si>
  <si>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</si>
  <si>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</si>
  <si>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</si>
  <si>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</si>
  <si>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</si>
  <si>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</si>
  <si>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</si>
  <si>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</si>
  <si>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</si>
  <si>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</si>
  <si>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</si>
  <si>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</si>
  <si>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</si>
  <si>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</si>
  <si>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</si>
  <si>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</si>
  <si>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</si>
  <si>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</si>
  <si>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</si>
  <si>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</si>
  <si>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</si>
  <si>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</si>
  <si>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</si>
  <si>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</si>
  <si>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</si>
  <si>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</si>
  <si>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</si>
  <si>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</si>
  <si>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</si>
  <si>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</si>
  <si>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</si>
  <si>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</si>
  <si>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</si>
  <si>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</si>
  <si>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</si>
  <si>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</si>
  <si>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</si>
  <si>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</si>
  <si>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</si>
  <si>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</si>
  <si>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</si>
  <si>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</si>
  <si>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</si>
  <si>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</si>
  <si>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</si>
  <si>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</si>
  <si>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</si>
  <si>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</si>
  <si>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</si>
  <si>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</si>
  <si>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</si>
  <si>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</si>
  <si>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</si>
  <si>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</si>
  <si>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</si>
  <si>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</si>
  <si>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</si>
  <si>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</si>
  <si>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</si>
  <si>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</si>
  <si>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</si>
  <si>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</si>
  <si>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</si>
  <si>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</si>
  <si>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</si>
  <si>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</si>
  <si>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</si>
  <si>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</si>
  <si>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</si>
  <si>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</si>
  <si>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</si>
  <si>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</si>
  <si>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</si>
  <si>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</si>
  <si>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</si>
  <si>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</si>
  <si>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</si>
  <si>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</si>
  <si>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</si>
  <si>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</si>
  <si>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</si>
  <si>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</si>
  <si>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</si>
  <si>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</si>
  <si>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</si>
  <si>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</si>
  <si>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</si>
  <si>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</si>
  <si>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</si>
  <si>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</si>
  <si>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</si>
  <si>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</si>
  <si>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</si>
  <si>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</si>
  <si>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</si>
  <si>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</si>
  <si>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</si>
  <si>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</si>
  <si>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</si>
  <si>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</si>
  <si>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</si>
  <si>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</si>
  <si>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</si>
  <si>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</si>
  <si>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</si>
  <si>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</si>
  <si>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</si>
  <si>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</si>
  <si>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</si>
  <si>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</si>
  <si>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</si>
  <si>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</si>
  <si>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</si>
  <si>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</si>
  <si>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</si>
  <si>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</si>
  <si>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</si>
  <si>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</si>
  <si>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</si>
  <si>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</si>
  <si>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</si>
  <si>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</si>
  <si>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</si>
  <si>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</si>
  <si>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</si>
  <si>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</si>
  <si>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</si>
  <si>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</si>
  <si>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</si>
  <si>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</si>
  <si>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</si>
  <si>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</si>
  <si>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</si>
  <si>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</si>
  <si>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</si>
  <si>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</si>
  <si>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</si>
  <si>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</si>
  <si>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</si>
  <si>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</si>
  <si>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</si>
  <si>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</si>
  <si>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</si>
  <si>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</si>
  <si>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</si>
  <si>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</si>
  <si>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</si>
  <si>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</si>
  <si>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</si>
  <si>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</si>
  <si>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</si>
  <si>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</si>
  <si>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</si>
  <si>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</si>
  <si>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</si>
  <si>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</si>
  <si>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</si>
  <si>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</si>
  <si>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</si>
  <si>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</si>
  <si>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</si>
  <si>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</si>
  <si>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</si>
  <si>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</si>
  <si>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</si>
  <si>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</si>
  <si>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</si>
  <si>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</si>
  <si>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</si>
  <si>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</si>
  <si>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</si>
  <si>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</si>
  <si>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</si>
  <si>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</si>
  <si>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</si>
  <si>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</si>
  <si>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</si>
  <si>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</si>
  <si>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</si>
  <si>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</si>
  <si>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</si>
  <si>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</si>
  <si>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</si>
  <si>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</si>
  <si>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</si>
  <si>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</si>
  <si>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</si>
  <si>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</si>
  <si>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</si>
  <si>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</si>
  <si>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</si>
  <si>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</si>
  <si>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</si>
  <si>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</si>
  <si>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</si>
  <si>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</si>
  <si>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</si>
  <si>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</si>
  <si>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</si>
  <si>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</si>
  <si>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</si>
  <si>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</si>
  <si>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</si>
  <si>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</si>
  <si>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</si>
  <si>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</si>
  <si>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</si>
  <si>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</si>
  <si>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</si>
  <si>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</si>
  <si>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</si>
  <si>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</si>
  <si>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</si>
  <si>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</si>
  <si>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</si>
  <si>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</si>
  <si>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</si>
  <si>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</si>
  <si>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</si>
  <si>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</si>
  <si>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</si>
  <si>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</si>
  <si>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</si>
  <si>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</si>
  <si>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</si>
  <si>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</si>
  <si>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</si>
  <si>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</si>
  <si>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</si>
  <si>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</si>
  <si>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</si>
  <si>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</si>
  <si>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</si>
  <si>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</si>
  <si>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</si>
  <si>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</si>
  <si>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</si>
  <si>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</si>
  <si>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</si>
  <si>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</si>
  <si>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</si>
  <si>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</si>
  <si>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</si>
  <si>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</si>
  <si>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</si>
  <si>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</si>
  <si>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</si>
  <si>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</si>
  <si>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</si>
  <si>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</si>
  <si>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</si>
  <si>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</si>
  <si>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</si>
  <si>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</si>
  <si>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</si>
  <si>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</si>
  <si>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</si>
  <si>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</si>
  <si>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</si>
  <si>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</si>
  <si>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</si>
  <si>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</si>
  <si>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</si>
  <si>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</si>
  <si>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</si>
  <si>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</si>
  <si>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</si>
  <si>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</si>
  <si>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</si>
  <si>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</si>
  <si>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</si>
  <si>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</si>
  <si>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</si>
  <si>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</si>
  <si>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</si>
  <si>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</si>
  <si>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</si>
  <si>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</si>
  <si>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</si>
  <si>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</si>
  <si>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</si>
  <si>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</si>
  <si>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</si>
  <si>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</si>
  <si>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</si>
  <si>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</si>
  <si>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</si>
  <si>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</si>
  <si>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</si>
  <si>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</si>
  <si>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</si>
  <si>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</si>
  <si>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</si>
  <si>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</si>
  <si>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</si>
  <si>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</si>
  <si>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</si>
  <si>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</si>
  <si>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</si>
  <si>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</si>
  <si>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</si>
  <si>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</si>
  <si>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</si>
  <si>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</si>
  <si>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</si>
  <si>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</si>
  <si>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</si>
  <si>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</si>
  <si>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</si>
  <si>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</si>
  <si>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</si>
  <si>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</si>
  <si>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</si>
  <si>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</si>
  <si>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</si>
  <si>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</si>
  <si>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</si>
  <si>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</si>
  <si>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</si>
  <si>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</si>
  <si>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</si>
  <si>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</si>
  <si>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</si>
  <si>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</si>
  <si>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</si>
  <si>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</si>
  <si>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</si>
  <si>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</si>
  <si>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</si>
  <si>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</si>
  <si>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</si>
  <si>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</si>
  <si>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</si>
  <si>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</si>
  <si>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</si>
  <si>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</si>
  <si>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</si>
  <si>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</si>
  <si>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</si>
  <si>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</si>
  <si>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</si>
  <si>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</si>
  <si>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</si>
  <si>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</si>
  <si>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</si>
  <si>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</si>
  <si>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</si>
  <si>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</si>
  <si>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</si>
  <si>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</si>
  <si>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</si>
  <si>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</si>
  <si>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</si>
  <si>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</si>
  <si>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</si>
  <si>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</si>
  <si>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</si>
  <si>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</si>
  <si>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</si>
  <si>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</si>
  <si>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</si>
  <si>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</si>
  <si>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</si>
  <si>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</si>
  <si>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</si>
  <si>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</si>
  <si>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</si>
  <si>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</si>
  <si>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</si>
  <si>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</si>
  <si>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</si>
  <si>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</si>
  <si>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</si>
  <si>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</si>
  <si>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</si>
  <si>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</si>
  <si>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</si>
  <si>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</si>
  <si>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</si>
  <si>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</si>
  <si>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</si>
  <si>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</si>
  <si>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</si>
  <si>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</si>
  <si>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</si>
  <si>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</si>
  <si>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</si>
  <si>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</si>
  <si>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</si>
  <si>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</si>
  <si>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</si>
  <si>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</si>
  <si>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</si>
  <si>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</si>
  <si>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</si>
  <si>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</si>
  <si>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</si>
  <si>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</si>
  <si>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</si>
  <si>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</si>
  <si>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</si>
  <si>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</si>
  <si>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</si>
  <si>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</si>
  <si>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</si>
  <si>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</si>
  <si>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</si>
  <si>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</si>
  <si>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</si>
  <si>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</si>
  <si>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</si>
  <si>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</si>
  <si>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</si>
  <si>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</si>
  <si>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</si>
  <si>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</si>
  <si>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</si>
  <si>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</si>
  <si>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</si>
  <si>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</si>
  <si>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</si>
  <si>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</si>
  <si>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</si>
  <si>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</si>
  <si>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</si>
  <si>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</si>
  <si>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</si>
  <si>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</si>
  <si>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</si>
  <si>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</si>
  <si>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</si>
  <si>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</si>
  <si>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</si>
  <si>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</si>
  <si>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</si>
  <si>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</si>
  <si>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</si>
  <si>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</si>
  <si>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</si>
  <si>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</si>
  <si>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</si>
  <si>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</si>
  <si>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</si>
  <si>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</si>
  <si>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</si>
  <si>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</si>
  <si>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</si>
  <si>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</si>
  <si>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</si>
  <si>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</si>
  <si>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</si>
  <si>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</si>
  <si>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</si>
  <si>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</si>
  <si>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</si>
  <si>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</si>
  <si>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</si>
  <si>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</si>
  <si>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</si>
  <si>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</si>
  <si>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</si>
  <si>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</si>
  <si>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</si>
  <si>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</si>
  <si>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</si>
  <si>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</si>
  <si>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</si>
  <si>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</si>
  <si>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</si>
  <si>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</si>
  <si>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</si>
  <si>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</si>
  <si>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</si>
  <si>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</si>
  <si>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</si>
  <si>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</si>
  <si>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</si>
  <si>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</si>
  <si>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</si>
  <si>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</si>
  <si>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</si>
  <si>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</si>
  <si>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</si>
  <si>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</si>
  <si>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</si>
  <si>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</si>
  <si>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</si>
  <si>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</si>
  <si>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</si>
  <si>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</si>
  <si>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</si>
  <si>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</si>
  <si>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</si>
  <si>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</si>
  <si>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</si>
  <si>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</si>
  <si>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</si>
  <si>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</si>
  <si>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</si>
  <si>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</si>
  <si>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</si>
  <si>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</si>
  <si>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</si>
  <si>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</si>
  <si>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</si>
  <si>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</si>
  <si>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</si>
  <si>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</si>
  <si>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</si>
  <si>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</si>
  <si>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</si>
  <si>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</si>
  <si>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</si>
  <si>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</si>
  <si>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</si>
  <si>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</si>
  <si>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</si>
  <si>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</si>
  <si>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</si>
  <si>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</si>
  <si>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</si>
  <si>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</si>
  <si>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</si>
  <si>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</si>
  <si>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</si>
  <si>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</si>
  <si>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</si>
  <si>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</si>
  <si>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</si>
  <si>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</si>
  <si>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</si>
  <si>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</si>
  <si>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</si>
  <si>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</si>
  <si>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</si>
  <si>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</si>
  <si>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</si>
  <si>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</si>
  <si>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</si>
  <si>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</si>
  <si>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</si>
  <si>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</si>
  <si>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</si>
  <si>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</si>
  <si>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</si>
  <si>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</si>
  <si>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</si>
  <si>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</si>
  <si>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</si>
  <si>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</si>
  <si>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</si>
  <si>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</si>
  <si>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</si>
  <si>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</si>
  <si>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</si>
  <si>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</si>
  <si>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</si>
  <si>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</si>
  <si>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</si>
  <si>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</si>
  <si>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</si>
  <si>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</si>
  <si>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</si>
  <si>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</si>
  <si>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</si>
  <si>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</si>
  <si>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</si>
  <si>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</si>
  <si>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</si>
  <si>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</si>
  <si>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</si>
  <si>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</si>
  <si>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</si>
  <si>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</si>
  <si>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</si>
  <si>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</si>
  <si>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</si>
  <si>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</si>
  <si>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</si>
  <si>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</si>
  <si>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</si>
  <si>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</si>
  <si>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</si>
  <si>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</si>
  <si>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</si>
  <si>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</si>
  <si>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</si>
  <si>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</si>
  <si>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</si>
  <si>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</si>
  <si>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</si>
  <si>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</si>
  <si>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</si>
  <si>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</si>
  <si>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</si>
  <si>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</si>
  <si>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</si>
  <si>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</si>
  <si>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</si>
  <si>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</si>
  <si>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</si>
  <si>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</si>
  <si>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</si>
  <si>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</si>
  <si>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</si>
  <si>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</si>
  <si>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</si>
  <si>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</si>
  <si>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</si>
  <si>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</si>
  <si>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</si>
  <si>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</si>
  <si>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</si>
  <si>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</si>
  <si>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</si>
  <si>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</si>
  <si>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</si>
  <si>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</si>
  <si>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</si>
  <si>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</si>
  <si>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</si>
  <si>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</si>
  <si>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</si>
  <si>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</si>
  <si>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</si>
  <si>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</si>
  <si>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</si>
  <si>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</si>
  <si>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</si>
  <si>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</si>
  <si>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</si>
  <si>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</si>
  <si>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</si>
  <si>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</si>
  <si>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</si>
  <si>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</si>
  <si>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</si>
  <si>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</si>
  <si>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</si>
  <si>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</si>
  <si>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</si>
  <si>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</si>
  <si>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</si>
  <si>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</si>
  <si>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</si>
  <si>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</si>
  <si>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</si>
  <si>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</si>
  <si>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</si>
  <si>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</si>
  <si>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</si>
  <si>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</si>
  <si>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</si>
  <si>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</si>
  <si>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</si>
  <si>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</si>
  <si>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</si>
  <si>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</si>
  <si>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</si>
  <si>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</si>
  <si>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</si>
  <si>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</si>
  <si>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</si>
  <si>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</si>
  <si>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</si>
  <si>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</si>
  <si>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</si>
  <si>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</si>
  <si>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</si>
  <si>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</si>
  <si>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</si>
  <si>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</si>
  <si>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</si>
  <si>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</si>
  <si>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</si>
  <si>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</si>
  <si>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</si>
  <si>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</si>
  <si>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</si>
  <si>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</si>
  <si>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</si>
  <si>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</si>
  <si>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</si>
  <si>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</si>
  <si>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</si>
  <si>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</si>
  <si>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</si>
  <si>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</si>
  <si>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</si>
  <si>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</si>
  <si>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</si>
  <si>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</si>
  <si>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</si>
  <si>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</si>
  <si>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</si>
  <si>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</si>
  <si>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</si>
  <si>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</si>
  <si>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</si>
  <si>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</si>
  <si>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</si>
  <si>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</si>
  <si>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</si>
  <si>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</si>
  <si>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</si>
  <si>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</si>
  <si>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</si>
  <si>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</si>
  <si>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</si>
  <si>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</si>
  <si>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</si>
  <si>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</si>
  <si>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</si>
  <si>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</si>
  <si>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</si>
  <si>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</si>
  <si>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</si>
  <si>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</si>
  <si>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</si>
  <si>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</si>
  <si>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</si>
  <si>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</si>
  <si>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</si>
  <si>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</si>
  <si>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</si>
  <si>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</si>
  <si>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</si>
  <si>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</si>
  <si>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</si>
  <si>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</si>
  <si>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</si>
  <si>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</si>
  <si>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</si>
  <si>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</si>
  <si>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</si>
  <si>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</si>
  <si>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</si>
  <si>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</si>
  <si>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</si>
  <si>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</si>
  <si>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</si>
  <si>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</si>
  <si>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</si>
  <si>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</si>
  <si>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</si>
  <si>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</si>
  <si>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</si>
  <si>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</si>
  <si>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</si>
  <si>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</si>
  <si>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</si>
  <si>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</si>
  <si>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</si>
  <si>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</si>
  <si>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</si>
  <si>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</si>
  <si>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</si>
  <si>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</si>
  <si>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</si>
  <si>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</si>
  <si>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</si>
  <si>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</si>
  <si>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</si>
  <si>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</si>
  <si>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</si>
  <si>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</si>
  <si>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</si>
  <si>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</si>
  <si>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</si>
  <si>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</si>
  <si>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</si>
  <si>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</si>
  <si>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</si>
  <si>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</si>
  <si>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</si>
  <si>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</si>
  <si>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</si>
  <si>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</si>
  <si>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</si>
  <si>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</si>
  <si>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</si>
  <si>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</si>
  <si>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</si>
  <si>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</si>
  <si>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</si>
  <si>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</si>
  <si>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</si>
  <si>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</si>
  <si>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</si>
  <si>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</si>
  <si>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</si>
  <si>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</si>
  <si>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</si>
  <si>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</si>
  <si>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</si>
  <si>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</si>
  <si>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</si>
  <si>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</si>
  <si>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</si>
  <si>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</si>
  <si>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</si>
  <si>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</si>
  <si>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</si>
  <si>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</si>
  <si>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</si>
  <si>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</si>
  <si>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</si>
  <si>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</si>
  <si>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</si>
  <si>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</si>
  <si>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</si>
  <si>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</si>
  <si>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</si>
  <si>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</si>
  <si>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</si>
  <si>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</si>
  <si>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</si>
  <si>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</si>
  <si>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</si>
  <si>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</si>
  <si>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</si>
  <si>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</si>
  <si>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</si>
  <si>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</si>
  <si>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</si>
  <si>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</si>
  <si>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</si>
  <si>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</si>
  <si>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</si>
  <si>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</si>
  <si>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</si>
  <si>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</si>
  <si>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</si>
  <si>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</si>
  <si>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</si>
  <si>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</si>
  <si>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</si>
  <si>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</si>
  <si>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</si>
  <si>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</si>
  <si>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</si>
  <si>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</si>
  <si>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</si>
  <si>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</si>
  <si>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</si>
  <si>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</si>
  <si>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</si>
  <si>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</si>
  <si>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</si>
  <si>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</si>
  <si>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</si>
  <si>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</si>
  <si>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</si>
  <si>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</si>
  <si>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</si>
  <si>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</si>
  <si>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</si>
  <si>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</si>
  <si>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</si>
  <si>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</si>
  <si>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</si>
  <si>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</si>
  <si>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</si>
  <si>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</si>
  <si>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</si>
  <si>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</si>
  <si>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</si>
  <si>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</si>
  <si>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</si>
  <si>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</si>
  <si>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</si>
  <si>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</si>
  <si>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</si>
  <si>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</si>
  <si>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</si>
  <si>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</si>
  <si>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</si>
  <si>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</si>
  <si>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</si>
  <si>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</si>
  <si>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</si>
  <si>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</si>
  <si>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</si>
  <si>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</si>
  <si>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</si>
  <si>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</si>
  <si>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</si>
  <si>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</si>
  <si>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</si>
  <si>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</si>
  <si>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</si>
  <si>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</si>
  <si>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</si>
  <si>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</si>
  <si>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</si>
  <si>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</si>
  <si>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</si>
  <si>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</si>
  <si>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</si>
  <si>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</si>
  <si>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</si>
  <si>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</si>
  <si>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</si>
  <si>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</si>
  <si>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</si>
  <si>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</si>
  <si>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</si>
  <si>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</si>
  <si>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</si>
  <si>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</si>
  <si>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</si>
  <si>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</si>
  <si>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</si>
  <si>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</si>
  <si>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</si>
  <si>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</si>
  <si>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</si>
  <si>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</si>
  <si>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</si>
  <si>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</si>
  <si>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</si>
  <si>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</si>
  <si>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</si>
  <si>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</si>
  <si>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</si>
  <si>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</si>
  <si>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</si>
  <si>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</si>
  <si>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</si>
  <si>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</si>
  <si>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</si>
  <si>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</si>
  <si>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</si>
  <si>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</si>
  <si>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</si>
  <si>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</si>
  <si>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</si>
  <si>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</si>
  <si>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</si>
  <si>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</si>
  <si>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</si>
  <si>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</si>
  <si>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</si>
  <si>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</si>
  <si>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</si>
  <si>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</si>
  <si>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</si>
  <si>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</si>
  <si>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</si>
  <si>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</si>
  <si>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</si>
  <si>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</si>
  <si>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</si>
  <si>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</si>
  <si>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</si>
  <si>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</si>
  <si>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</si>
  <si>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</si>
  <si>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</si>
  <si>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</si>
  <si>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</si>
  <si>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</si>
  <si>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</si>
  <si>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</si>
  <si>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</si>
  <si>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</si>
  <si>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</si>
  <si>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</si>
  <si>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</si>
  <si>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</si>
  <si>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</si>
  <si>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</si>
  <si>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</si>
  <si>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</si>
  <si>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</si>
  <si>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</si>
  <si>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</si>
  <si>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</si>
  <si>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</si>
  <si>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</si>
  <si>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</si>
  <si>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</si>
  <si>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</si>
  <si>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</si>
  <si>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</si>
  <si>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</si>
  <si>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</si>
  <si>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</si>
  <si>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</si>
  <si>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</si>
  <si>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</si>
  <si>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</si>
  <si>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</si>
  <si>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</si>
  <si>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</si>
  <si>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</si>
  <si>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</si>
  <si>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</si>
  <si>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</si>
  <si>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</si>
  <si>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</si>
  <si>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</si>
  <si>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</si>
  <si>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</si>
  <si>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</si>
  <si>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</si>
  <si>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</si>
  <si>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</si>
  <si>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</si>
  <si>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</si>
  <si>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</si>
  <si>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</si>
  <si>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</si>
  <si>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</si>
  <si>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</si>
  <si>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</si>
  <si>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</si>
  <si>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</si>
  <si>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</si>
  <si>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</si>
  <si>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</si>
  <si>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</si>
  <si>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</si>
  <si>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</si>
  <si>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</si>
  <si>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</si>
  <si>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</si>
  <si>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</si>
  <si>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</si>
  <si>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</si>
  <si>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</si>
  <si>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</si>
  <si>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</si>
  <si>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</si>
  <si>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</si>
  <si>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</si>
  <si>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</si>
  <si>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</si>
  <si>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</si>
  <si>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</si>
  <si>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</si>
  <si>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</si>
  <si>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</si>
  <si>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</si>
  <si>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</si>
  <si>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</si>
  <si>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</si>
  <si>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</si>
  <si>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</si>
  <si>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</si>
  <si>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</si>
  <si>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</si>
  <si>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</si>
  <si>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</si>
  <si>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</si>
  <si>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</si>
  <si>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</si>
  <si>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</si>
  <si>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</si>
  <si>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</si>
  <si>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</si>
  <si>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</si>
  <si>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</si>
  <si>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</si>
  <si>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</si>
  <si>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</si>
  <si>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</si>
  <si>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</si>
  <si>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</si>
  <si>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</si>
  <si>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</si>
  <si>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</si>
  <si>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</si>
  <si>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</si>
  <si>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</si>
  <si>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</si>
  <si>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</si>
  <si>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</si>
  <si>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</si>
  <si>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</si>
  <si>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</si>
  <si>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</si>
  <si>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</si>
  <si>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</si>
  <si>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</si>
  <si>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</si>
  <si>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</si>
  <si>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</si>
  <si>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</si>
  <si>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</si>
  <si>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</si>
  <si>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</si>
  <si>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</si>
  <si>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</si>
  <si>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</si>
  <si>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</si>
  <si>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</si>
  <si>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</si>
  <si>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</si>
  <si>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</si>
  <si>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</si>
  <si>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</si>
  <si>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</si>
  <si>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</si>
  <si>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</si>
  <si>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</si>
  <si>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</si>
  <si>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</si>
  <si>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</si>
  <si>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</si>
  <si>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</si>
  <si>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</si>
  <si>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</si>
  <si>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</si>
  <si>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</si>
  <si>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</si>
  <si>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</si>
  <si>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</si>
  <si>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</si>
  <si>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</si>
  <si>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</si>
  <si>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</si>
  <si>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</si>
  <si>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</si>
  <si>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</si>
  <si>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</si>
  <si>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</si>
  <si>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</si>
  <si>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</si>
  <si>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</si>
  <si>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</si>
  <si>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</si>
  <si>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</si>
  <si>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</si>
  <si>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</si>
  <si>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</si>
  <si>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</si>
  <si>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</si>
  <si>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</si>
  <si>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</si>
  <si>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</si>
  <si>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</si>
  <si>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</si>
  <si>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</si>
  <si>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</si>
  <si>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</si>
  <si>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</si>
  <si>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</si>
  <si>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</si>
  <si>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</si>
  <si>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</si>
  <si>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</si>
  <si>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</si>
  <si>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</si>
  <si>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</si>
  <si>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</si>
  <si>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</si>
  <si>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</si>
  <si>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</si>
  <si>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</si>
  <si>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</si>
  <si>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</si>
  <si>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</si>
  <si>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</si>
  <si>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</si>
  <si>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</si>
  <si>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</si>
  <si>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</si>
  <si>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</si>
  <si>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</si>
  <si>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</si>
  <si>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</si>
  <si>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</si>
  <si>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</si>
  <si>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</si>
  <si>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</si>
  <si>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</si>
  <si>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</si>
  <si>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</si>
  <si>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</si>
  <si>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</si>
  <si>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</si>
  <si>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</si>
  <si>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</si>
  <si>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</si>
  <si>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</si>
  <si>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</si>
  <si>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</si>
  <si>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</si>
  <si>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</si>
  <si>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</si>
  <si>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</si>
  <si>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</si>
  <si>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</si>
  <si>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</si>
  <si>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</si>
  <si>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</si>
  <si>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</si>
  <si>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</si>
  <si>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</si>
  <si>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</si>
  <si>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</si>
  <si>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</si>
  <si>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</si>
  <si>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</si>
  <si>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</si>
  <si>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</si>
  <si>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</si>
  <si>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</si>
  <si>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</si>
  <si>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</si>
  <si>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</si>
  <si>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</si>
  <si>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</si>
  <si>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</si>
  <si>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</si>
  <si>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</si>
  <si>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</si>
  <si>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</si>
  <si>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</si>
  <si>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</si>
  <si>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</si>
  <si>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</si>
  <si>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</si>
  <si>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</si>
  <si>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</si>
  <si>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</si>
  <si>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</si>
  <si>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</si>
  <si>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</si>
  <si>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</si>
  <si>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</si>
  <si>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</si>
  <si>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</si>
  <si>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</si>
  <si>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</si>
  <si>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</si>
  <si>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</si>
  <si>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</si>
  <si>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</si>
  <si>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</si>
  <si>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</si>
  <si>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</si>
  <si>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</si>
  <si>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</si>
  <si>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</si>
  <si>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</si>
  <si>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</si>
  <si>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</si>
  <si>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</si>
  <si>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</si>
  <si>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</si>
  <si>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</si>
  <si>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</si>
  <si>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</si>
  <si>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</si>
  <si>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</si>
  <si>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</si>
  <si>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</si>
  <si>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</si>
  <si>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</si>
  <si>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</si>
  <si>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</si>
  <si>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</si>
  <si>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</si>
  <si>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</si>
  <si>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</si>
  <si>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</si>
  <si>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</si>
  <si>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</si>
  <si>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</si>
  <si>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</si>
  <si>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</si>
  <si>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</si>
  <si>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</si>
  <si>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</si>
  <si>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</si>
  <si>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</si>
  <si>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</si>
  <si>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</si>
  <si>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</si>
  <si>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</si>
  <si>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</si>
  <si>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</si>
  <si>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</si>
  <si>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</si>
  <si>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</si>
  <si>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</si>
  <si>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</si>
  <si>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</si>
  <si>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</si>
  <si>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</si>
  <si>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</si>
  <si>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</si>
  <si>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</si>
  <si>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</si>
  <si>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</si>
  <si>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</si>
  <si>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</si>
  <si>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</si>
  <si>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</si>
  <si>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</si>
  <si>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</si>
  <si>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</si>
  <si>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</si>
  <si>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</si>
  <si>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</si>
  <si>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</si>
  <si>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</si>
  <si>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</si>
  <si>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</si>
  <si>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</si>
  <si>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</si>
  <si>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</si>
  <si>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</si>
  <si>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</si>
  <si>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</si>
  <si>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</si>
  <si>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</si>
  <si>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</si>
  <si>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</si>
  <si>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</si>
  <si>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</si>
  <si>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</si>
  <si>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</si>
  <si>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</si>
  <si>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</si>
  <si>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</si>
  <si>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</si>
  <si>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</si>
  <si>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</si>
  <si>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</si>
  <si>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</si>
  <si>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</si>
  <si>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</si>
  <si>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</si>
  <si>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</si>
  <si>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</si>
  <si>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</si>
  <si>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</si>
  <si>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</si>
  <si>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</si>
  <si>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</si>
  <si>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</si>
  <si>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</si>
  <si>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</si>
  <si>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</si>
  <si>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</si>
  <si>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</si>
  <si>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</si>
  <si>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</si>
  <si>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</si>
  <si>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</si>
  <si>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</si>
  <si>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</si>
  <si>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</si>
  <si>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</si>
  <si>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</si>
  <si>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</si>
  <si>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</si>
  <si>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</si>
  <si>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</si>
  <si>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</si>
  <si>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</si>
  <si>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</si>
  <si>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</si>
  <si>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</si>
  <si>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</si>
  <si>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</si>
  <si>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</si>
  <si>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</si>
  <si>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</si>
  <si>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</si>
  <si>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</si>
  <si>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</si>
  <si>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</si>
  <si>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</si>
  <si>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</si>
  <si>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</si>
  <si>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</si>
  <si>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</si>
  <si>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</si>
  <si>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</si>
  <si>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</si>
  <si>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</si>
  <si>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</si>
  <si>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</si>
  <si>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</si>
  <si>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</si>
  <si>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</si>
  <si>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</si>
  <si>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</si>
  <si>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</si>
  <si>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</si>
  <si>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</si>
  <si>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</si>
  <si>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</si>
  <si>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</si>
  <si>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</si>
  <si>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</si>
  <si>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</si>
  <si>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</si>
  <si>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</si>
  <si>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</si>
  <si>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</si>
  <si>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</si>
  <si>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</si>
  <si>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</si>
  <si>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</si>
  <si>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</si>
  <si>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</si>
  <si>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</si>
  <si>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</si>
  <si>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</si>
  <si>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</si>
  <si>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</si>
  <si>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</si>
  <si>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</si>
  <si>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</si>
  <si>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</si>
  <si>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</si>
  <si>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</si>
  <si>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</si>
  <si>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</si>
  <si>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</si>
  <si>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</si>
  <si>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</si>
  <si>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</si>
  <si>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</si>
  <si>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</si>
  <si>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</si>
  <si>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</si>
  <si>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</si>
  <si>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</si>
  <si>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</si>
  <si>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</si>
  <si>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</si>
  <si>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</si>
  <si>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</si>
  <si>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</si>
  <si>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</si>
  <si>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</si>
  <si>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</si>
  <si>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</si>
  <si>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</si>
  <si>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</si>
  <si>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</si>
  <si>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</si>
  <si>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</si>
  <si>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</si>
  <si>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</si>
  <si>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</si>
  <si>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</si>
  <si>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</si>
  <si>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</si>
  <si>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</si>
  <si>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</si>
  <si>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</si>
  <si>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</si>
  <si>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</si>
  <si>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</si>
  <si>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</si>
  <si>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</si>
  <si>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</si>
  <si>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</si>
  <si>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</si>
  <si>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</si>
  <si>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</si>
  <si>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</si>
  <si>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</si>
  <si>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</si>
  <si>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</si>
  <si>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</si>
  <si>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</si>
  <si>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</si>
  <si>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</si>
  <si>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</si>
  <si>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</si>
  <si>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</si>
  <si>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</si>
  <si>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</si>
  <si>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</si>
  <si>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</si>
  <si>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</si>
  <si>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</si>
  <si>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</si>
  <si>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</si>
  <si>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</si>
  <si>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</si>
  <si>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</si>
  <si>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</si>
  <si>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</si>
  <si>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</si>
  <si>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</si>
  <si>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</si>
  <si>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</si>
  <si>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</si>
  <si>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</si>
  <si>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</si>
  <si>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</si>
  <si>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</si>
  <si>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</si>
  <si>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</si>
  <si>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</si>
  <si>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</si>
  <si>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</si>
  <si>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</si>
  <si>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</si>
  <si>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</si>
  <si>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</si>
  <si>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</si>
  <si>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</si>
  <si>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</si>
  <si>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</si>
  <si>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</si>
  <si>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</si>
  <si>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</si>
  <si>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</si>
  <si>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</si>
  <si>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</si>
  <si>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</si>
  <si>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</si>
  <si>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</si>
  <si>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</si>
  <si>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</si>
  <si>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</si>
  <si>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</si>
  <si>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</si>
  <si>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</si>
  <si>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</si>
  <si>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</si>
  <si>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</si>
  <si>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</si>
  <si>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</si>
  <si>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</si>
  <si>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</si>
  <si>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</si>
  <si>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</si>
  <si>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</si>
  <si>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</si>
  <si>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</si>
  <si>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</si>
  <si>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</si>
  <si>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</si>
  <si>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</si>
  <si>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</si>
  <si>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</si>
  <si>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</si>
  <si>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</si>
  <si>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</si>
  <si>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</si>
  <si>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</si>
  <si>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</si>
  <si>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</si>
  <si>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</si>
  <si>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</si>
  <si>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</si>
  <si>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</si>
  <si>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</si>
  <si>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</si>
  <si>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</si>
  <si>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</si>
  <si>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</si>
  <si>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</si>
  <si>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</si>
  <si>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</si>
  <si>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</si>
  <si>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</si>
  <si>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</si>
  <si>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</si>
  <si>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</si>
  <si>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</si>
  <si>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</si>
  <si>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</si>
  <si>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</si>
  <si>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</si>
  <si>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</si>
  <si>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</si>
  <si>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</si>
  <si>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</si>
  <si>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</si>
  <si>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</si>
  <si>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</si>
  <si>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</si>
  <si>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</si>
  <si>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</si>
  <si>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</si>
  <si>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</si>
  <si>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</si>
  <si>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</si>
  <si>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</si>
  <si>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</si>
  <si>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</si>
  <si>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</si>
  <si>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</si>
  <si>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</si>
  <si>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</si>
  <si>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</si>
  <si>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</si>
  <si>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</si>
  <si>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</si>
  <si>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</si>
  <si>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</si>
  <si>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</si>
  <si>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</si>
  <si>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</si>
  <si>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</si>
  <si>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</si>
  <si>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</si>
  <si>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</si>
  <si>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</si>
  <si>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</si>
  <si>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</si>
  <si>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</si>
  <si>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</si>
  <si>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</si>
  <si>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</si>
  <si>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</si>
  <si>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</si>
  <si>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</si>
  <si>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</si>
  <si>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</si>
  <si>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</si>
  <si>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</si>
  <si>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</si>
  <si>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</si>
  <si>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</si>
  <si>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</si>
  <si>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</si>
  <si>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</si>
  <si>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</si>
  <si>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</si>
  <si>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</si>
  <si>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</si>
  <si>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</si>
  <si>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</si>
  <si>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</si>
  <si>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</si>
  <si>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</si>
  <si>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</si>
  <si>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</si>
  <si>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</si>
  <si>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</si>
  <si>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</si>
  <si>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</si>
  <si>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</si>
  <si>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</si>
  <si>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</si>
  <si>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</si>
  <si>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</si>
  <si>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</si>
  <si>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</si>
  <si>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</si>
  <si>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</si>
  <si>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</si>
  <si>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</si>
  <si>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</si>
  <si>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</si>
  <si>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</si>
  <si>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</si>
  <si>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</si>
  <si>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</si>
  <si>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</si>
  <si>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</si>
  <si>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</si>
  <si>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</si>
  <si>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</si>
  <si>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</si>
  <si>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</si>
  <si>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</si>
  <si>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</si>
  <si>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</si>
  <si>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</si>
  <si>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</si>
  <si>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</si>
  <si>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</si>
  <si>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</si>
  <si>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</si>
  <si>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</si>
  <si>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</si>
  <si>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</si>
  <si>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</si>
  <si>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</si>
  <si>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</si>
  <si>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</si>
  <si>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</si>
  <si>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</si>
  <si>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</si>
  <si>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</si>
  <si>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</si>
  <si>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</si>
  <si>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</si>
  <si>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</si>
  <si>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</si>
  <si>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</si>
  <si>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</si>
  <si>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</si>
  <si>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</si>
  <si>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</si>
  <si>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</si>
  <si>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</si>
  <si>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</si>
  <si>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</si>
  <si>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</si>
  <si>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</si>
  <si>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</si>
  <si>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</si>
  <si>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</si>
  <si>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</si>
  <si>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</si>
  <si>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</si>
  <si>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</si>
  <si>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</si>
  <si>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</si>
  <si>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</si>
  <si>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</si>
  <si>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</si>
  <si>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</si>
  <si>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</si>
  <si>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</si>
  <si>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</si>
  <si>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</si>
  <si>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</si>
  <si>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</si>
  <si>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</si>
  <si>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</si>
  <si>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</si>
  <si>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</si>
  <si>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</si>
  <si>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</si>
  <si>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</si>
  <si>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</si>
  <si>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</si>
  <si>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</si>
  <si>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</si>
  <si>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</si>
  <si>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</si>
  <si>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</si>
  <si>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</si>
  <si>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</si>
  <si>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</si>
  <si>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</si>
  <si>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</si>
  <si>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</si>
  <si>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</si>
  <si>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</si>
  <si>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</si>
  <si>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</si>
  <si>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</si>
  <si>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</si>
  <si>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</si>
  <si>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</si>
  <si>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</si>
  <si>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</si>
  <si>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</si>
  <si>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</si>
  <si>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</si>
  <si>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</si>
  <si>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</si>
  <si>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</si>
  <si>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</si>
  <si>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</si>
  <si>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</si>
  <si>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</si>
  <si>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</si>
  <si>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</si>
  <si>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</si>
  <si>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</si>
  <si>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</si>
  <si>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</si>
  <si>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</si>
  <si>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</si>
  <si>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</si>
  <si>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</si>
  <si>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</si>
  <si>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</si>
  <si>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</si>
  <si>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</si>
  <si>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</si>
  <si>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</si>
  <si>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</si>
  <si>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</si>
  <si>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</si>
  <si>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</si>
  <si>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</si>
  <si>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</si>
  <si>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</si>
  <si>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</si>
  <si>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</si>
  <si>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</si>
  <si>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</si>
  <si>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</si>
  <si>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</si>
  <si>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</si>
  <si>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</si>
  <si>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</si>
  <si>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</si>
  <si>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</si>
  <si>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</si>
  <si>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</si>
  <si>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</si>
  <si>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</si>
  <si>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</si>
  <si>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</si>
  <si>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</si>
  <si>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</si>
  <si>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</si>
  <si>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</si>
  <si>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</si>
  <si>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</si>
  <si>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</si>
  <si>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</si>
  <si>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</si>
  <si>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</si>
  <si>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</si>
  <si>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</si>
  <si>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</si>
  <si>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</si>
  <si>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</si>
  <si>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</si>
  <si>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</si>
  <si>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</si>
  <si>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</si>
  <si>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</si>
  <si>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</si>
  <si>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</si>
  <si>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</si>
  <si>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</si>
  <si>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</si>
  <si>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</si>
  <si>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</si>
  <si>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</si>
  <si>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</si>
  <si>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</si>
  <si>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</si>
  <si>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</si>
  <si>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</si>
  <si>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</si>
  <si>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</si>
  <si>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</si>
  <si>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</si>
  <si>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</si>
  <si>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</si>
  <si>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</si>
  <si>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</si>
  <si>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</si>
  <si>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</si>
  <si>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</si>
  <si>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</si>
  <si>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</si>
  <si>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</si>
  <si>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</si>
  <si>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</si>
  <si>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</si>
  <si>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</si>
  <si>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</si>
  <si>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</si>
  <si>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</si>
  <si>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</si>
  <si>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</si>
  <si>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</si>
  <si>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</si>
  <si>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</si>
  <si>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</si>
  <si>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</si>
  <si>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</si>
  <si>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</si>
  <si>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</si>
  <si>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</si>
  <si>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</si>
  <si>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</si>
  <si>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</si>
  <si>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</si>
  <si>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</si>
  <si>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</si>
  <si>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</si>
  <si>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</si>
  <si>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</si>
  <si>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</si>
  <si>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</si>
  <si>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</si>
  <si>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</si>
  <si>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</si>
  <si>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</si>
  <si>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</si>
  <si>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</si>
  <si>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</si>
  <si>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</si>
  <si>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</si>
  <si>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</si>
  <si>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</si>
  <si>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</si>
  <si>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</si>
  <si>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</si>
  <si>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</si>
  <si>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</si>
  <si>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</si>
  <si>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</si>
  <si>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</si>
  <si>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</si>
  <si>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</si>
  <si>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</si>
  <si>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</si>
  <si>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</si>
  <si>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</si>
  <si>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</si>
  <si>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</si>
  <si>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</si>
  <si>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</si>
  <si>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</si>
  <si>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</si>
  <si>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</si>
  <si>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</si>
  <si>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</si>
  <si>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</si>
  <si>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</si>
  <si>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</si>
  <si>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</si>
  <si>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</si>
  <si>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</si>
  <si>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</si>
  <si>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</si>
  <si>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</si>
  <si>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</si>
  <si>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</si>
  <si>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</si>
  <si>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</si>
  <si>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</si>
  <si>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</si>
  <si>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</si>
  <si>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</si>
  <si>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</si>
  <si>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</si>
  <si>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</si>
  <si>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</si>
  <si>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</si>
  <si>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</si>
  <si>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</si>
  <si>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</si>
  <si>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</si>
  <si>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</si>
  <si>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</si>
  <si>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</si>
  <si>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</si>
  <si>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</si>
  <si>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</si>
  <si>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</si>
  <si>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</si>
  <si>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</si>
  <si>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</si>
  <si>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</si>
  <si>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</si>
  <si>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</si>
  <si>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</si>
  <si>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</si>
  <si>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</si>
  <si>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</si>
  <si>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</si>
  <si>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</si>
  <si>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</si>
  <si>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</si>
  <si>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</si>
  <si>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</si>
  <si>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</si>
  <si>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</si>
  <si>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</si>
  <si>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</si>
  <si>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</si>
  <si>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</si>
  <si>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</si>
  <si>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</si>
  <si>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</si>
  <si>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</si>
  <si>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</si>
  <si>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</si>
  <si>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</si>
  <si>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</si>
  <si>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</si>
  <si>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</si>
  <si>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</si>
  <si>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</si>
  <si>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</si>
  <si>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</si>
  <si>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</si>
  <si>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</si>
  <si>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</si>
  <si>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</si>
  <si>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</si>
  <si>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</si>
  <si>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</si>
  <si>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</si>
  <si>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</si>
  <si>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</si>
  <si>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</si>
  <si>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</si>
  <si>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</si>
  <si>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</si>
  <si>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</si>
  <si>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</si>
  <si>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</si>
  <si>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</si>
  <si>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</si>
  <si>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</si>
  <si>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</si>
  <si>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</si>
  <si>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</si>
  <si>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</si>
  <si>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</si>
  <si>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</si>
  <si>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</si>
  <si>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</si>
  <si>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</si>
  <si>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</si>
  <si>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</si>
  <si>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</si>
  <si>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</si>
  <si>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</si>
  <si>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</si>
  <si>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</si>
  <si>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</si>
  <si>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</si>
  <si>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</si>
  <si>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</si>
  <si>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</si>
  <si>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</si>
  <si>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</si>
  <si>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</si>
  <si>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</si>
  <si>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</si>
  <si>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</si>
  <si>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</si>
  <si>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</si>
  <si>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</si>
  <si>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</si>
  <si>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</si>
  <si>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</si>
  <si>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</si>
  <si>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</si>
  <si>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</si>
  <si>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</si>
  <si>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</si>
  <si>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</si>
  <si>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</si>
  <si>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</si>
  <si>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</si>
  <si>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</si>
  <si>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</si>
  <si>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</si>
  <si>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</si>
  <si>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</si>
  <si>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</si>
  <si>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</si>
  <si>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</si>
  <si>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</si>
  <si>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</si>
  <si>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</si>
  <si>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</si>
  <si>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</si>
  <si>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</si>
  <si>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</si>
  <si>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</si>
  <si>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</si>
  <si>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</si>
  <si>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</si>
  <si>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</si>
  <si>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</si>
  <si>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</si>
  <si>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</si>
  <si>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</si>
  <si>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</si>
  <si>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</si>
  <si>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</si>
  <si>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</si>
  <si>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</si>
  <si>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</si>
  <si>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</si>
  <si>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</si>
  <si>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</si>
  <si>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</si>
  <si>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</si>
  <si>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</si>
  <si>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</si>
  <si>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</si>
  <si>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</si>
  <si>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</si>
  <si>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</si>
  <si>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</si>
  <si>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</si>
  <si>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</si>
  <si>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</si>
  <si>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</si>
  <si>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</si>
  <si>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</si>
  <si>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</si>
  <si>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</si>
  <si>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</si>
  <si>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</si>
  <si>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</si>
  <si>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</si>
  <si>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</si>
  <si>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</si>
  <si>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</si>
  <si>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</si>
  <si>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</si>
  <si>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</si>
  <si>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</si>
  <si>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</si>
  <si>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</si>
  <si>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</si>
  <si>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</si>
  <si>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</si>
  <si>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</si>
  <si>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</si>
  <si>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</si>
  <si>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</si>
  <si>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</si>
  <si>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</si>
  <si>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</si>
  <si>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</si>
  <si>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</si>
  <si>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</si>
  <si>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</si>
  <si>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</si>
  <si>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</si>
  <si>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</si>
  <si>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</si>
  <si>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</si>
  <si>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</si>
  <si>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</si>
  <si>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</si>
  <si>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</si>
  <si>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</si>
  <si>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</si>
  <si>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</si>
  <si>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</si>
  <si>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</si>
  <si>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</si>
  <si>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</si>
  <si>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</si>
  <si>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</si>
  <si>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</si>
  <si>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</si>
  <si>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</si>
  <si>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</si>
  <si>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</si>
  <si>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</si>
  <si>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</si>
  <si>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</si>
  <si>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</si>
  <si>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</si>
  <si>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</si>
  <si>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</si>
  <si>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</si>
  <si>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</si>
  <si>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</si>
  <si>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</si>
  <si>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</si>
  <si>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</si>
  <si>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</si>
  <si>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</si>
  <si>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</si>
  <si>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</si>
  <si>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</si>
  <si>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</si>
  <si>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</si>
  <si>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</si>
  <si>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</si>
  <si>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</si>
  <si>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</si>
  <si>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</si>
  <si>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</si>
  <si>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</si>
  <si>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</si>
  <si>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</si>
  <si>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</si>
  <si>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</si>
  <si>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</si>
  <si>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</si>
  <si>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</si>
  <si>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</si>
  <si>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</si>
  <si>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</si>
  <si>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</si>
  <si>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</si>
  <si>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</si>
  <si>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</si>
  <si>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</si>
  <si>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</si>
  <si>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</si>
  <si>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</si>
  <si>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</si>
  <si>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</si>
  <si>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</si>
  <si>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</si>
  <si>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</si>
  <si>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</si>
  <si>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</si>
  <si>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</si>
  <si>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</si>
  <si>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</si>
  <si>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</si>
  <si>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</si>
  <si>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</si>
  <si>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</si>
  <si>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</si>
  <si>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</si>
  <si>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</si>
  <si>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</si>
  <si>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</si>
  <si>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</si>
  <si>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</si>
  <si>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</si>
  <si>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</si>
  <si>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</si>
  <si>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</si>
  <si>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</si>
  <si>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</si>
  <si>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</si>
  <si>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</si>
  <si>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</si>
  <si>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</si>
  <si>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</si>
  <si>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</si>
  <si>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</si>
  <si>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</si>
  <si>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</si>
  <si>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</si>
  <si>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</si>
  <si>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</si>
  <si>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</si>
  <si>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</si>
  <si>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</si>
  <si>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</si>
  <si>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</si>
  <si>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</si>
  <si>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</si>
  <si>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</si>
  <si>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</si>
  <si>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</si>
  <si>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</si>
  <si>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</si>
  <si>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</si>
  <si>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</si>
  <si>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</si>
  <si>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</si>
  <si>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</si>
  <si>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</si>
  <si>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</si>
  <si>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</si>
  <si>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</si>
  <si>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</si>
  <si>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</si>
  <si>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</si>
  <si>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</si>
  <si>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</si>
  <si>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</si>
  <si>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</si>
  <si>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</si>
  <si>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</si>
  <si>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</si>
  <si>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</si>
  <si>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</si>
  <si>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</si>
  <si>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</si>
  <si>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</si>
  <si>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</si>
  <si>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</si>
  <si>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</si>
  <si>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</si>
  <si>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</si>
  <si>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</si>
  <si>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</si>
  <si>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</si>
  <si>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</si>
  <si>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</si>
  <si>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</si>
  <si>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</si>
  <si>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</si>
  <si>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</si>
  <si>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</si>
  <si>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</si>
  <si>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</si>
  <si>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</si>
  <si>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</si>
  <si>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</si>
  <si>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</si>
  <si>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</si>
  <si>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</si>
  <si>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</si>
  <si>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</si>
  <si>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</si>
  <si>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</si>
  <si>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</si>
  <si>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</si>
  <si>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</si>
  <si>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</si>
  <si>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</si>
  <si>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</si>
  <si>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</si>
  <si>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</si>
  <si>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</si>
  <si>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</si>
  <si>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</si>
  <si>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</si>
  <si>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</si>
  <si>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</si>
  <si>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</si>
  <si>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</si>
  <si>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</si>
  <si>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</si>
  <si>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</si>
  <si>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</si>
  <si>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</si>
  <si>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</si>
  <si>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</si>
  <si>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</si>
  <si>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</si>
  <si>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</si>
  <si>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</si>
  <si>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</si>
  <si>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</si>
  <si>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</si>
  <si>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</si>
  <si>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</si>
  <si>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</si>
  <si>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</si>
  <si>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</si>
  <si>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</si>
  <si>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</si>
  <si>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</si>
  <si>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</si>
  <si>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</si>
  <si>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</si>
  <si>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</si>
  <si>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</si>
  <si>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</si>
  <si>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</si>
  <si>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</si>
  <si>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</si>
  <si>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</si>
  <si>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</si>
  <si>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</si>
  <si>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</si>
  <si>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</si>
  <si>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</si>
  <si>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</si>
  <si>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</si>
  <si>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</si>
  <si>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</si>
  <si>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</si>
  <si>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</si>
  <si>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</si>
  <si>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</si>
  <si>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</si>
  <si>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</si>
  <si>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</si>
  <si>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</si>
  <si>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</si>
  <si>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</si>
  <si>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</si>
  <si>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</si>
  <si>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</si>
  <si>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</si>
  <si>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</si>
  <si>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</si>
  <si>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</si>
  <si>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</si>
  <si>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</si>
  <si>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</si>
  <si>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</si>
  <si>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</si>
  <si>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</si>
  <si>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</si>
  <si>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</si>
  <si>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</si>
  <si>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</si>
  <si>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</si>
  <si>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</si>
  <si>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</si>
  <si>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</si>
  <si>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</si>
  <si>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</si>
  <si>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</si>
  <si>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</si>
  <si>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</si>
  <si>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</si>
  <si>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</si>
  <si>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</si>
  <si>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</si>
  <si>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</si>
  <si>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</si>
  <si>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</si>
  <si>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</si>
  <si>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</si>
  <si>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</si>
  <si>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</si>
  <si>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</si>
  <si>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</si>
  <si>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</si>
  <si>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</si>
  <si>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</si>
  <si>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</si>
  <si>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</si>
  <si>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</si>
  <si>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</si>
  <si>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</si>
  <si>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</si>
  <si>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</si>
  <si>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</si>
  <si>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</si>
  <si>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</si>
  <si>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</si>
  <si>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</si>
  <si>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</si>
  <si>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</si>
  <si>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</si>
  <si>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</si>
  <si>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</si>
  <si>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</si>
  <si>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</si>
  <si>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</si>
  <si>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</si>
  <si>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</si>
  <si>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</si>
  <si>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</si>
  <si>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</si>
  <si>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</si>
  <si>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</si>
  <si>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</si>
  <si>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</si>
  <si>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</si>
  <si>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</si>
  <si>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</si>
  <si>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</si>
  <si>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</si>
  <si>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</si>
  <si>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</si>
  <si>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</si>
  <si>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</si>
  <si>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</si>
  <si>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</si>
  <si>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</si>
  <si>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</si>
  <si>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</si>
  <si>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</si>
  <si>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</si>
  <si>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</si>
  <si>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</si>
  <si>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</si>
  <si>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</si>
  <si>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</si>
  <si>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</si>
  <si>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</si>
  <si>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</si>
  <si>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</si>
  <si>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</si>
  <si>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</si>
  <si>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</si>
  <si>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</si>
  <si>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</si>
  <si>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</si>
  <si>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</si>
  <si>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</si>
  <si>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</si>
  <si>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</si>
  <si>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</si>
  <si>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</si>
  <si>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</si>
  <si>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</si>
  <si>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</si>
  <si>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</si>
  <si>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</si>
  <si>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</si>
  <si>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</si>
  <si>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</si>
  <si>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</si>
  <si>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</si>
  <si>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</si>
  <si>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</si>
  <si>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</si>
  <si>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</si>
  <si>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</si>
  <si>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</si>
  <si>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</si>
  <si>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</si>
  <si>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</si>
  <si>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</si>
  <si>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</si>
  <si>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</si>
  <si>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</si>
  <si>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</si>
  <si>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</si>
  <si>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</si>
  <si>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</si>
  <si>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</si>
  <si>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</si>
  <si>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</si>
  <si>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</si>
  <si>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</si>
  <si>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</si>
  <si>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</si>
  <si>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</si>
  <si>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</si>
  <si>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</si>
  <si>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</si>
  <si>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</si>
  <si>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</si>
  <si>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</si>
  <si>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</si>
  <si>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</si>
  <si>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</si>
  <si>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</si>
  <si>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</si>
  <si>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</si>
  <si>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</si>
  <si>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</si>
  <si>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</si>
  <si>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</si>
  <si>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</si>
  <si>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</si>
  <si>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</si>
  <si>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</si>
  <si>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</si>
  <si>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</si>
  <si>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</si>
  <si>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</si>
  <si>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</si>
  <si>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</si>
  <si>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</si>
  <si>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</si>
  <si>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</si>
  <si>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</si>
  <si>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</si>
  <si>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</si>
  <si>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</si>
  <si>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</si>
  <si>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</si>
  <si>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</si>
  <si>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</si>
  <si>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</si>
  <si>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</si>
  <si>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</si>
  <si>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</si>
  <si>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</si>
  <si>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</si>
  <si>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</si>
  <si>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</si>
  <si>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</si>
  <si>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</si>
  <si>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</si>
  <si>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</si>
  <si>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</si>
  <si>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</si>
  <si>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</si>
  <si>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</si>
  <si>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</si>
  <si>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</si>
  <si>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</si>
  <si>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</si>
  <si>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</si>
  <si>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</si>
  <si>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</si>
  <si>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</si>
  <si>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</si>
  <si>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</si>
  <si>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</si>
  <si>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</si>
  <si>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</si>
  <si>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</si>
  <si>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</si>
  <si>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</si>
  <si>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</si>
  <si>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</si>
  <si>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</si>
  <si>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</si>
  <si>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</si>
  <si>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</si>
  <si>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</si>
  <si>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</si>
  <si>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</si>
  <si>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</si>
  <si>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</si>
  <si>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</si>
  <si>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</si>
  <si>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</si>
  <si>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</si>
  <si>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</si>
  <si>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</si>
  <si>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</si>
  <si>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</si>
  <si>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</si>
  <si>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</si>
  <si>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</si>
  <si>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</si>
  <si>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</si>
  <si>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</si>
  <si>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</si>
  <si>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</si>
  <si>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</si>
  <si>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</si>
  <si>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</si>
  <si>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</si>
  <si>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</si>
  <si>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</si>
  <si>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</si>
  <si>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</si>
  <si>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</si>
  <si>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</si>
  <si>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</si>
  <si>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</si>
  <si>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</si>
  <si>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</si>
  <si>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</si>
  <si>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</si>
  <si>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</si>
  <si>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</si>
  <si>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</si>
  <si>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</si>
  <si>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</si>
  <si>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</si>
  <si>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</si>
  <si>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</si>
  <si>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</si>
  <si>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</si>
  <si>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</si>
  <si>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</si>
  <si>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</si>
  <si>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</si>
  <si>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</si>
  <si>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</si>
  <si>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</si>
  <si>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</si>
  <si>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</si>
  <si>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</si>
  <si>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</si>
  <si>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</si>
  <si>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</si>
  <si>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</si>
  <si>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</si>
  <si>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</si>
  <si>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</si>
  <si>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</si>
  <si>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</si>
  <si>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</si>
  <si>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</si>
  <si>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</si>
  <si>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</si>
  <si>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</si>
  <si>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</si>
  <si>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</si>
  <si>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</si>
  <si>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</si>
  <si>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</si>
  <si>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</si>
  <si>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</si>
  <si>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</si>
  <si>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</si>
  <si>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</si>
  <si>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</si>
  <si>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</si>
  <si>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</si>
  <si>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</si>
  <si>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</si>
  <si>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</si>
  <si>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</si>
  <si>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</si>
  <si>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</si>
  <si>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</si>
  <si>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</si>
  <si>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</si>
  <si>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</si>
  <si>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</si>
  <si>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</si>
  <si>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</si>
  <si>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</si>
  <si>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</si>
  <si>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</si>
  <si>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</si>
  <si>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</si>
  <si>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</si>
  <si>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</si>
  <si>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</si>
  <si>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</si>
  <si>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</si>
  <si>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</si>
  <si>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</si>
  <si>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</si>
  <si>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</si>
  <si>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</si>
  <si>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</si>
  <si>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</si>
  <si>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</si>
  <si>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</si>
  <si>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</si>
  <si>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</si>
  <si>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</si>
  <si>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</si>
  <si>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</si>
  <si>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</si>
  <si>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</si>
  <si>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</si>
  <si>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</si>
  <si>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</si>
  <si>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</si>
  <si>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</si>
  <si>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</si>
  <si>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</si>
  <si>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</si>
  <si>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</si>
  <si>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</si>
  <si>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</si>
  <si>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</si>
  <si>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</si>
  <si>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</si>
  <si>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</si>
  <si>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</si>
  <si>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</si>
  <si>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</si>
  <si>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</si>
  <si>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</si>
  <si>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</si>
  <si>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</si>
  <si>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</si>
  <si>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</si>
  <si>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</si>
  <si>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</si>
  <si>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</si>
  <si>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</si>
  <si>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</si>
  <si>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</si>
  <si>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</si>
  <si>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</si>
  <si>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</si>
  <si>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</si>
  <si>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</si>
  <si>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</si>
  <si>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</si>
  <si>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</si>
  <si>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</si>
  <si>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</si>
  <si>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</si>
  <si>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</si>
  <si>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</si>
  <si>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</si>
  <si>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</si>
  <si>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</si>
  <si>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</si>
  <si>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</si>
  <si>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</si>
  <si>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</si>
  <si>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</si>
  <si>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</si>
  <si>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</si>
  <si>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</si>
  <si>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</si>
  <si>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</si>
  <si>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</si>
  <si>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</si>
  <si>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</si>
  <si>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</si>
  <si>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</si>
  <si>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</si>
  <si>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</si>
  <si>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</si>
  <si>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</si>
  <si>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</si>
  <si>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</si>
  <si>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</si>
  <si>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</si>
  <si>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</si>
  <si>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</si>
  <si>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</si>
  <si>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</si>
  <si>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</si>
  <si>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</si>
  <si>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</si>
  <si>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</si>
  <si>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</si>
  <si>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</si>
  <si>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</si>
  <si>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</si>
  <si>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</si>
  <si>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</si>
  <si>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</si>
  <si>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</si>
  <si>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</si>
  <si>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</si>
  <si>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</si>
  <si>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</si>
  <si>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</si>
  <si>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</si>
  <si>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</si>
  <si>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</si>
  <si>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</si>
  <si>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</si>
  <si>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</si>
  <si>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</si>
  <si>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</si>
  <si>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</si>
  <si>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</si>
  <si>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</si>
  <si>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</si>
  <si>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</si>
  <si>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</si>
  <si>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</si>
  <si>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</si>
  <si>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</si>
  <si>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</si>
  <si>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</si>
  <si>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</si>
  <si>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</si>
  <si>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</si>
  <si>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</si>
  <si>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</si>
  <si>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</si>
  <si>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</si>
  <si>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</si>
  <si>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</si>
  <si>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</si>
  <si>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</si>
  <si>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</si>
  <si>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</si>
  <si>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</si>
  <si>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</si>
  <si>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</si>
  <si>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</si>
  <si>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</si>
  <si>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</si>
  <si>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</si>
  <si>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</si>
  <si>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</si>
  <si>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</si>
  <si>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</si>
  <si>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</si>
  <si>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</si>
  <si>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</si>
  <si>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</si>
  <si>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</si>
  <si>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</si>
  <si>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</si>
  <si>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</si>
  <si>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</si>
  <si>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</si>
  <si>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</si>
  <si>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</si>
  <si>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</si>
  <si>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</si>
  <si>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</si>
  <si>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</si>
  <si>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</si>
  <si>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</si>
  <si>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</si>
  <si>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</si>
  <si>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</si>
  <si>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</si>
  <si>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</si>
  <si>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</si>
  <si>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</si>
  <si>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</si>
  <si>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</si>
  <si>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</si>
  <si>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</si>
  <si>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</si>
  <si>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</si>
  <si>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</si>
  <si>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</si>
  <si>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</si>
  <si>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</si>
  <si>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</si>
  <si>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</si>
  <si>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</si>
  <si>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</si>
  <si>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</si>
  <si>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</si>
  <si>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</si>
  <si>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</si>
  <si>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</si>
  <si>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</si>
  <si>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</si>
  <si>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</si>
  <si>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</si>
  <si>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</si>
  <si>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</si>
  <si>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</si>
  <si>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</si>
  <si>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</si>
  <si>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</si>
  <si>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</si>
  <si>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</si>
  <si>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</si>
  <si>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</si>
  <si>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</si>
  <si>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</si>
  <si>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</si>
  <si>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</si>
  <si>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</si>
  <si>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</si>
  <si>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</si>
  <si>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</si>
  <si>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</si>
  <si>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</si>
  <si>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</si>
  <si>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</si>
  <si>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</si>
  <si>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</si>
  <si>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</si>
  <si>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</si>
  <si>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</si>
  <si>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</si>
  <si>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</si>
  <si>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</si>
  <si>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</si>
  <si>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</si>
  <si>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</si>
  <si>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</si>
  <si>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</si>
  <si>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</si>
  <si>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</si>
  <si>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</si>
  <si>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</si>
  <si>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</si>
  <si>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</si>
  <si>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</si>
  <si>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</si>
  <si>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</si>
  <si>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</si>
  <si>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</si>
  <si>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</si>
  <si>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</si>
  <si>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</si>
  <si>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</si>
  <si>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</si>
  <si>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</si>
  <si>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</si>
  <si>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</si>
  <si>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</si>
  <si>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</si>
  <si>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</si>
  <si>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</si>
  <si>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</si>
  <si>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</si>
  <si>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</si>
  <si>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</si>
  <si>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</si>
  <si>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</si>
  <si>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</si>
  <si>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</si>
  <si>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</si>
  <si>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</si>
  <si>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</si>
  <si>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</si>
  <si>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</si>
  <si>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</si>
  <si>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</si>
  <si>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</si>
  <si>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</si>
  <si>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</si>
  <si>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</si>
  <si>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</si>
  <si>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</si>
  <si>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</si>
  <si>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</si>
  <si>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</si>
  <si>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</si>
  <si>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</si>
  <si>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</si>
  <si>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</si>
  <si>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</si>
  <si>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</si>
  <si>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</si>
  <si>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</si>
  <si>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</si>
  <si>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</si>
  <si>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</si>
  <si>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</si>
  <si>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</si>
  <si>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</si>
  <si>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</si>
  <si>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</si>
  <si>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</si>
  <si>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</si>
  <si>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</si>
  <si>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</si>
  <si>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</si>
  <si>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</si>
  <si>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</si>
  <si>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</si>
  <si>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</si>
  <si>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</si>
  <si>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</si>
  <si>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</si>
  <si>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</si>
  <si>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</si>
  <si>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</si>
  <si>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</si>
  <si>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</si>
  <si>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</si>
  <si>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</si>
  <si>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</si>
  <si>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</si>
  <si>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</si>
  <si>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</si>
  <si>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</si>
  <si>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</si>
  <si>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</si>
  <si>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</si>
  <si>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</si>
  <si>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</si>
  <si>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</si>
  <si>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</si>
  <si>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</si>
  <si>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</si>
  <si>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</si>
  <si>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</si>
  <si>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</si>
  <si>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</si>
  <si>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</si>
  <si>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</si>
  <si>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</si>
  <si>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</si>
  <si>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</si>
  <si>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</si>
  <si>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</si>
  <si>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</si>
  <si>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</si>
  <si>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</si>
  <si>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</si>
  <si>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</si>
  <si>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</si>
  <si>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</si>
  <si>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</si>
  <si>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</si>
  <si>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</si>
  <si>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</si>
  <si>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</si>
  <si>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</si>
  <si>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</si>
  <si>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</si>
  <si>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</si>
  <si>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</si>
  <si>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</si>
  <si>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</si>
  <si>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</si>
  <si>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</si>
  <si>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</si>
  <si>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</si>
  <si>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</si>
  <si>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</si>
  <si>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</si>
  <si>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</si>
  <si>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</si>
  <si>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</si>
  <si>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</si>
  <si>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</si>
  <si>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</si>
  <si>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</si>
  <si>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</si>
  <si>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</si>
  <si>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</si>
  <si>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</si>
  <si>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</si>
  <si>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</si>
  <si>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</si>
  <si>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</si>
  <si>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</si>
  <si>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</si>
  <si>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</si>
  <si>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</si>
  <si>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</si>
  <si>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</si>
  <si>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</si>
  <si>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</si>
  <si>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</si>
  <si>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</si>
  <si>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</si>
  <si>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</si>
  <si>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</si>
  <si>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</si>
  <si>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</si>
  <si>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</si>
  <si>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</si>
  <si>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</si>
  <si>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</si>
  <si>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</si>
  <si>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</si>
  <si>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</si>
  <si>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</si>
  <si>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</si>
  <si>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</si>
  <si>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</si>
  <si>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</si>
  <si>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</si>
  <si>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</si>
  <si>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</si>
  <si>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</si>
  <si>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</si>
  <si>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</si>
  <si>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</si>
  <si>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</si>
  <si>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</si>
  <si>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</si>
  <si>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</si>
  <si>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</si>
  <si>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</si>
  <si>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</si>
  <si>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</si>
  <si>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</si>
  <si>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</si>
  <si>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</si>
  <si>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</si>
  <si>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</si>
  <si>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</si>
  <si>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</si>
  <si>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</si>
  <si>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</si>
  <si>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</si>
  <si>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</si>
  <si>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</si>
  <si>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</si>
  <si>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</si>
  <si>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</si>
  <si>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</si>
  <si>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</si>
  <si>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</si>
  <si>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</si>
  <si>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</si>
  <si>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</si>
  <si>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</si>
  <si>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</si>
  <si>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</si>
  <si>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</si>
  <si>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</si>
  <si>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</si>
  <si>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</si>
  <si>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</si>
  <si>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</si>
  <si>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</si>
  <si>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</si>
  <si>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</si>
  <si>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</si>
  <si>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</si>
  <si>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</si>
  <si>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</si>
  <si>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</si>
  <si>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</si>
  <si>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</si>
  <si>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</si>
  <si>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</si>
  <si>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</si>
  <si>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</si>
  <si>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</si>
  <si>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</si>
  <si>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</si>
  <si>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</si>
  <si>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</si>
  <si>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</si>
  <si>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</si>
  <si>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</si>
  <si>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</si>
  <si>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</si>
  <si>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</si>
  <si>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</si>
  <si>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</si>
  <si>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</si>
  <si>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</si>
  <si>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</si>
  <si>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</si>
  <si>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</si>
  <si>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</si>
  <si>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</si>
  <si>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</si>
  <si>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</si>
  <si>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</si>
  <si>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</si>
  <si>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</si>
  <si>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</si>
  <si>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</si>
  <si>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</si>
  <si>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</si>
  <si>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</si>
  <si>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</si>
  <si>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</si>
  <si>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</si>
  <si>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</si>
  <si>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</si>
  <si>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</si>
  <si>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</si>
  <si>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</si>
  <si>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</si>
  <si>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</si>
  <si>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</si>
  <si>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</si>
  <si>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</si>
  <si>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</si>
  <si>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</si>
  <si>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</si>
  <si>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</si>
  <si>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</si>
  <si>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</si>
  <si>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</si>
  <si>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</si>
  <si>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</si>
  <si>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</si>
  <si>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</si>
  <si>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</si>
  <si>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</si>
  <si>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</si>
  <si>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</si>
  <si>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</si>
  <si>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</si>
  <si>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</si>
  <si>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</si>
  <si>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</si>
  <si>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</si>
  <si>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</si>
  <si>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</si>
  <si>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</si>
  <si>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</si>
  <si>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</si>
  <si>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</si>
  <si>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</si>
  <si>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</si>
  <si>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</si>
  <si>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</si>
  <si>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</si>
  <si>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</si>
  <si>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</si>
  <si>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</si>
  <si>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</si>
  <si>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</si>
  <si>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</si>
  <si>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</si>
  <si>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</si>
  <si>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</si>
  <si>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</si>
  <si>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</si>
  <si>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</si>
  <si>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</si>
  <si>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</si>
  <si>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</si>
  <si>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</si>
  <si>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</si>
  <si>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</si>
  <si>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</si>
  <si>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</si>
  <si>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</si>
  <si>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</si>
  <si>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</si>
  <si>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</si>
  <si>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</si>
  <si>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</si>
  <si>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</si>
  <si>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</si>
  <si>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</si>
  <si>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</si>
  <si>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</si>
  <si>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</si>
  <si>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</si>
  <si>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</si>
  <si>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</si>
  <si>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</si>
  <si>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</si>
  <si>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</si>
  <si>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</si>
  <si>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</si>
  <si>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</si>
  <si>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</si>
  <si>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</si>
  <si>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</si>
  <si>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</si>
  <si>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</si>
  <si>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</si>
  <si>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</si>
  <si>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</si>
  <si>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</si>
  <si>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</si>
  <si>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</si>
  <si>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</si>
  <si>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</si>
  <si>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</si>
  <si>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</si>
  <si>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</si>
  <si>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</si>
  <si>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</si>
  <si>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</si>
  <si>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</si>
  <si>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</si>
  <si>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</si>
  <si>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</si>
  <si>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</si>
  <si>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</si>
  <si>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</si>
  <si>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</si>
  <si>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</si>
  <si>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</si>
  <si>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</si>
  <si>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</si>
  <si>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</si>
  <si>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</si>
  <si>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</si>
  <si>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</si>
  <si>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</si>
  <si>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</si>
  <si>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</si>
  <si>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</si>
  <si>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</si>
  <si>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</si>
  <si>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</si>
  <si>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</si>
  <si>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</si>
  <si>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</si>
  <si>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</si>
  <si>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</si>
  <si>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</si>
  <si>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</si>
  <si>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</si>
  <si>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</si>
  <si>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</si>
  <si>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</si>
  <si>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</si>
  <si>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</si>
  <si>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</si>
  <si>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</si>
  <si>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</si>
  <si>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</si>
  <si>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</si>
  <si>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</si>
  <si>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</si>
  <si>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</si>
  <si>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</si>
  <si>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</si>
  <si>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</si>
  <si>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</si>
  <si>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</si>
  <si>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</si>
  <si>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</si>
  <si>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</si>
  <si>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</si>
  <si>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</si>
  <si>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</si>
  <si>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</si>
  <si>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</si>
  <si>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</si>
  <si>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</si>
  <si>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</si>
  <si>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</si>
  <si>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</si>
  <si>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</si>
  <si>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</si>
  <si>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</si>
  <si>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</si>
  <si>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</si>
  <si>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</si>
  <si>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</si>
  <si>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</si>
  <si>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</si>
  <si>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</si>
  <si>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</si>
  <si>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</si>
  <si>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</si>
  <si>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</si>
  <si>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</si>
  <si>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</si>
  <si>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</si>
  <si>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</si>
  <si>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</si>
  <si>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</si>
  <si>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</si>
  <si>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</si>
  <si>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</si>
  <si>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</si>
  <si>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</si>
  <si>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</si>
  <si>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</si>
  <si>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</si>
  <si>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</si>
  <si>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</si>
  <si>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</si>
  <si>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</si>
  <si>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</si>
  <si>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</si>
  <si>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</si>
  <si>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</si>
  <si>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</si>
  <si>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</si>
  <si>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</si>
  <si>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</si>
  <si>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</si>
  <si>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</si>
  <si>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</si>
  <si>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</si>
  <si>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</si>
  <si>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</si>
  <si>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</si>
  <si>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</si>
  <si>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</si>
  <si>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</si>
  <si>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</si>
  <si>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</si>
  <si>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</si>
  <si>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</si>
  <si>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</si>
  <si>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</si>
  <si>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</si>
  <si>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</si>
  <si>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</si>
  <si>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</si>
  <si>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</si>
  <si>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</si>
  <si>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</si>
  <si>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</si>
  <si>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</si>
  <si>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</si>
  <si>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</si>
  <si>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</si>
  <si>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</si>
  <si>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</si>
  <si>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</si>
  <si>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</si>
  <si>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</si>
  <si>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</si>
  <si>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</si>
  <si>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</si>
  <si>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</si>
  <si>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</si>
  <si>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</si>
  <si>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</si>
  <si>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</si>
  <si>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</si>
  <si>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</si>
  <si>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</si>
  <si>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</si>
  <si>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</si>
  <si>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</si>
  <si>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</si>
  <si>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</si>
  <si>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</si>
  <si>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</si>
  <si>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</si>
  <si>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</si>
  <si>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</si>
  <si>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</si>
  <si>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</si>
  <si>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</si>
  <si>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</si>
  <si>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</si>
  <si>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</si>
  <si>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</si>
  <si>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</si>
  <si>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</si>
  <si>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</si>
  <si>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</si>
  <si>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</si>
  <si>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</si>
  <si>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</si>
  <si>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</si>
  <si>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</si>
  <si>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</si>
  <si>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</si>
  <si>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</si>
  <si>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</si>
  <si>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</si>
  <si>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</si>
  <si>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</si>
  <si>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</si>
  <si>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</si>
  <si>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</si>
  <si>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</si>
  <si>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</si>
  <si>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</si>
  <si>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</si>
  <si>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</si>
  <si>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</si>
  <si>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</si>
  <si>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</si>
  <si>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</si>
  <si>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</si>
  <si>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</si>
  <si>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</si>
  <si>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</si>
  <si>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</si>
  <si>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</si>
  <si>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</si>
  <si>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</si>
  <si>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</si>
  <si>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</si>
  <si>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</si>
  <si>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</si>
  <si>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</si>
  <si>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</si>
  <si>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</si>
  <si>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</si>
  <si>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</si>
  <si>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</si>
  <si>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</si>
  <si>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</si>
  <si>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</si>
  <si>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</si>
  <si>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</si>
  <si>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</si>
  <si>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</si>
  <si>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</si>
  <si>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</si>
  <si>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</si>
  <si>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</si>
  <si>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</si>
  <si>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</si>
  <si>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</si>
  <si>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</si>
  <si>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</si>
  <si>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</si>
  <si>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</si>
  <si>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</si>
  <si>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</si>
  <si>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</si>
  <si>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</si>
  <si>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</si>
  <si>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</si>
  <si>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</si>
  <si>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</si>
  <si>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</si>
  <si>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</si>
  <si>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</si>
  <si>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</si>
  <si>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</si>
  <si>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</si>
  <si>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</si>
  <si>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</si>
  <si>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</si>
  <si>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</si>
  <si>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</si>
  <si>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</si>
  <si>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</si>
  <si>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</si>
  <si>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</si>
  <si>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</si>
  <si>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</si>
  <si>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</si>
  <si>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</si>
  <si>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</si>
  <si>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</si>
  <si>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</si>
  <si>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</si>
  <si>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</si>
  <si>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</si>
  <si>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</si>
  <si>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</si>
  <si>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</si>
  <si>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</si>
  <si>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</si>
  <si>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</si>
  <si>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</si>
  <si>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</si>
  <si>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</si>
  <si>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</si>
  <si>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</si>
  <si>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</si>
  <si>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</si>
  <si>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</si>
  <si>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</si>
  <si>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</si>
  <si>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</si>
  <si>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</si>
  <si>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</si>
  <si>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</si>
  <si>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</si>
  <si>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</si>
  <si>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</si>
  <si>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</si>
  <si>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</si>
  <si>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</si>
  <si>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</si>
  <si>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</si>
  <si>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</si>
  <si>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</si>
  <si>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</si>
  <si>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</si>
  <si>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</si>
  <si>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</si>
  <si>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</si>
  <si>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</si>
  <si>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</si>
  <si>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</si>
  <si>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</si>
  <si>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</si>
  <si>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</si>
  <si>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</si>
  <si>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</si>
  <si>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</si>
  <si>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</si>
  <si>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</si>
  <si>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</si>
  <si>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</si>
  <si>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</si>
  <si>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</si>
  <si>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</si>
  <si>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</si>
  <si>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</si>
  <si>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</si>
  <si>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</si>
  <si>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</si>
  <si>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</si>
  <si>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</si>
  <si>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</si>
  <si>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</si>
  <si>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</si>
  <si>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</si>
  <si>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</si>
  <si>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</si>
  <si>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</si>
  <si>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</si>
  <si>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</si>
  <si>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</si>
  <si>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</si>
  <si>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</si>
  <si>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</si>
  <si>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</si>
  <si>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</si>
  <si>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</si>
  <si>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</si>
  <si>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</si>
  <si>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</si>
  <si>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</si>
  <si>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</si>
  <si>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</si>
  <si>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</si>
  <si>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</si>
  <si>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</si>
  <si>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</si>
  <si>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</si>
  <si>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</si>
  <si>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</si>
  <si>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</si>
  <si>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</si>
  <si>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</si>
  <si>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</si>
  <si>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</si>
  <si>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</si>
  <si>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</si>
  <si>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</si>
  <si>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</si>
  <si>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</si>
  <si>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</si>
  <si>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</si>
  <si>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</si>
  <si>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</si>
  <si>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</si>
  <si>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</si>
  <si>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</si>
  <si>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</si>
  <si>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</si>
  <si>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</si>
  <si>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</si>
  <si>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</si>
  <si>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</si>
  <si>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</si>
  <si>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</si>
  <si>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</si>
  <si>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</si>
  <si>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</si>
  <si>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</si>
  <si>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</si>
  <si>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</si>
  <si>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</si>
  <si>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</si>
  <si>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</si>
  <si>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</si>
  <si>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</si>
  <si>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</si>
  <si>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</si>
  <si>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</si>
  <si>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</si>
  <si>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</si>
  <si>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</si>
  <si>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</si>
  <si>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</si>
  <si>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</si>
  <si>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</si>
  <si>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</si>
  <si>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</si>
  <si>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</si>
  <si>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</si>
  <si>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</si>
  <si>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</si>
  <si>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</si>
  <si>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</si>
  <si>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</si>
  <si>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</si>
  <si>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</si>
  <si>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</si>
  <si>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</si>
  <si>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</si>
  <si>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</si>
  <si>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</si>
  <si>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</si>
  <si>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</si>
  <si>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</si>
  <si>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</si>
  <si>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</si>
  <si>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</si>
  <si>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</si>
  <si>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</si>
  <si>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</si>
  <si>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</si>
  <si>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</si>
  <si>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</si>
  <si>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</si>
  <si>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</si>
  <si>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</si>
  <si>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</si>
  <si>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</si>
  <si>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</si>
  <si>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</si>
  <si>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</si>
  <si>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</si>
  <si>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</si>
  <si>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</si>
  <si>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</si>
  <si>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</si>
  <si>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</si>
  <si>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</si>
  <si>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</si>
  <si>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</si>
  <si>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</si>
  <si>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</si>
  <si>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</si>
  <si>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</si>
  <si>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</si>
  <si>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</si>
  <si>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</si>
  <si>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</si>
  <si>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</si>
  <si>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</si>
  <si>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</si>
  <si>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</si>
  <si>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</si>
  <si>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</si>
  <si>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</si>
  <si>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</si>
  <si>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</si>
  <si>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</si>
  <si>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</si>
  <si>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</si>
  <si>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</si>
  <si>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</si>
  <si>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</si>
  <si>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</si>
  <si>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</si>
  <si>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</si>
  <si>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</si>
  <si>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</si>
  <si>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</si>
  <si>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</si>
  <si>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</si>
  <si>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</si>
  <si>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</si>
  <si>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</si>
  <si>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</si>
  <si>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</si>
  <si>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</si>
  <si>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</si>
  <si>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</si>
  <si>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</si>
  <si>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</si>
  <si>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</si>
  <si>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</si>
  <si>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</si>
  <si>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</si>
  <si>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</si>
  <si>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</si>
  <si>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</si>
  <si>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</si>
  <si>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</si>
  <si>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</si>
  <si>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</si>
  <si>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</si>
  <si>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</si>
  <si>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</si>
  <si>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</si>
  <si>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</si>
  <si>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</si>
  <si>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</si>
  <si>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</si>
  <si>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</si>
  <si>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</si>
  <si>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</si>
  <si>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</si>
  <si>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</si>
  <si>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</si>
  <si>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</si>
  <si>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</si>
  <si>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</si>
  <si>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</si>
  <si>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</si>
  <si>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</si>
  <si>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</si>
  <si>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</si>
  <si>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</si>
  <si>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</si>
  <si>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</si>
  <si>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</si>
  <si>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</si>
  <si>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</si>
  <si>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</si>
  <si>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</si>
  <si>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</si>
  <si>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</si>
  <si>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</si>
  <si>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</si>
  <si>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</si>
  <si>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</si>
  <si>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</si>
  <si>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</si>
  <si>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</si>
  <si>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</si>
  <si>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</si>
  <si>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</si>
  <si>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</si>
  <si>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</si>
  <si>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</si>
  <si>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</si>
  <si>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</si>
  <si>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</si>
  <si>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</si>
  <si>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</si>
  <si>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</si>
  <si>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</si>
  <si>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</si>
  <si>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</si>
  <si>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</si>
  <si>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</si>
  <si>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</si>
  <si>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</si>
  <si>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</si>
  <si>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</si>
  <si>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</si>
  <si>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</si>
  <si>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</si>
  <si>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</si>
  <si>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</si>
  <si>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</si>
  <si>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</si>
  <si>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</si>
  <si>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</si>
  <si>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</si>
  <si>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</si>
  <si>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</si>
  <si>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</si>
  <si>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</si>
  <si>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</si>
  <si>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</si>
  <si>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</si>
  <si>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</si>
  <si>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</si>
  <si>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</si>
  <si>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</si>
  <si>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</si>
  <si>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</si>
  <si>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</si>
  <si>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</si>
  <si>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</si>
  <si>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</si>
  <si>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</si>
  <si>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</si>
  <si>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</si>
  <si>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</si>
  <si>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</si>
  <si>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</si>
  <si>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</si>
  <si>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</si>
  <si>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</si>
  <si>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</si>
  <si>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</si>
  <si>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</si>
  <si>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</si>
  <si>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</si>
  <si>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</si>
  <si>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</si>
  <si>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</si>
  <si>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</si>
  <si>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</si>
  <si>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</si>
  <si>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</si>
  <si>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</si>
  <si>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</si>
  <si>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</si>
  <si>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</si>
  <si>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</si>
  <si>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</si>
  <si>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</si>
  <si>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</si>
  <si>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</si>
  <si>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</si>
  <si>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</si>
  <si>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</si>
  <si>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</si>
  <si>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</si>
  <si>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</si>
  <si>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</si>
  <si>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</si>
  <si>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</si>
  <si>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</si>
  <si>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</si>
  <si>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</si>
  <si>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</si>
  <si>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</si>
  <si>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</si>
  <si>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</si>
  <si>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</si>
  <si>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</si>
  <si>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</si>
  <si>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</si>
  <si>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</si>
  <si>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</si>
  <si>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</si>
  <si>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</si>
  <si>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</si>
  <si>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</si>
  <si>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</si>
  <si>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</si>
  <si>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</si>
  <si>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</si>
  <si>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</si>
  <si>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</si>
  <si>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</si>
  <si>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</si>
  <si>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</si>
  <si>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</si>
  <si>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</si>
  <si>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</si>
  <si>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</si>
  <si>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</si>
  <si>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</si>
  <si>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</si>
  <si>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</si>
  <si>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</si>
  <si>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</si>
  <si>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</si>
  <si>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</si>
  <si>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</si>
  <si>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</si>
  <si>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</si>
  <si>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</si>
  <si>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</si>
  <si>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</si>
  <si>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</si>
  <si>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</si>
  <si>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</si>
  <si>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</si>
  <si>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</si>
  <si>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</si>
  <si>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</si>
  <si>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</si>
  <si>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</si>
  <si>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</si>
  <si>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</si>
  <si>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</si>
  <si>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</si>
  <si>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</si>
  <si>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</si>
  <si>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</si>
  <si>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</si>
  <si>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</si>
  <si>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</si>
  <si>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</si>
  <si>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</si>
  <si>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</si>
  <si>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</si>
  <si>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</si>
  <si>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</si>
  <si>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</si>
  <si>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</si>
  <si>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</si>
  <si>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</si>
  <si>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</si>
  <si>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</si>
  <si>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</si>
  <si>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</si>
  <si>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</si>
  <si>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</si>
  <si>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</si>
  <si>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</si>
  <si>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</si>
  <si>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</si>
  <si>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</si>
  <si>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</si>
  <si>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</si>
  <si>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</si>
  <si>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</si>
  <si>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</si>
  <si>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</si>
  <si>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</si>
  <si>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</si>
  <si>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</si>
  <si>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</si>
  <si>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</si>
  <si>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</si>
  <si>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</si>
  <si>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</si>
  <si>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</si>
  <si>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</si>
  <si>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</si>
  <si>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</si>
  <si>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</si>
  <si>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</si>
  <si>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</si>
  <si>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</si>
  <si>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</si>
  <si>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</si>
  <si>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</si>
  <si>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</si>
  <si>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</si>
  <si>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</si>
  <si>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</si>
  <si>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</si>
  <si>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</si>
  <si>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</si>
  <si>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</si>
  <si>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</si>
  <si>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</si>
  <si>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</si>
  <si>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</si>
  <si>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</si>
  <si>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</si>
  <si>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</si>
  <si>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</si>
  <si>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</si>
  <si>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</si>
  <si>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</si>
  <si>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</si>
  <si>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</si>
  <si>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</si>
  <si>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</si>
  <si>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</si>
  <si>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</si>
  <si>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</si>
  <si>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</si>
  <si>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</si>
  <si>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</si>
  <si>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</si>
  <si>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</si>
  <si>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</si>
  <si>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</si>
  <si>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</si>
  <si>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</si>
  <si>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</si>
  <si>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</si>
  <si>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</si>
  <si>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</si>
  <si>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</si>
  <si>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</si>
  <si>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</si>
  <si>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</si>
  <si>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</si>
  <si>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</si>
  <si>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</si>
  <si>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</si>
  <si>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</si>
  <si>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</si>
  <si>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</si>
  <si>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</si>
  <si>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</si>
  <si>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</si>
  <si>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</si>
  <si>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</si>
  <si>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</si>
  <si>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</si>
  <si>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</si>
  <si>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</si>
  <si>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</si>
  <si>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</si>
  <si>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</si>
  <si>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</si>
  <si>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</si>
  <si>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</si>
  <si>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</si>
  <si>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</si>
  <si>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</si>
  <si>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</si>
  <si>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</si>
  <si>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</si>
  <si>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</si>
  <si>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</si>
  <si>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</si>
  <si>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</si>
  <si>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</si>
  <si>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</si>
  <si>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</si>
  <si>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</si>
  <si>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</si>
  <si>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</si>
  <si>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</si>
  <si>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</si>
  <si>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</si>
  <si>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</si>
  <si>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</si>
  <si>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</si>
  <si>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</si>
  <si>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</si>
  <si>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</si>
  <si>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</si>
  <si>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</si>
  <si>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</si>
  <si>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</si>
  <si>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</si>
  <si>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</si>
  <si>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</si>
  <si>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</si>
  <si>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</si>
  <si>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</si>
  <si>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</si>
  <si>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</si>
  <si>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</si>
  <si>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</si>
  <si>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</si>
  <si>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</si>
  <si>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</si>
  <si>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</si>
  <si>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</si>
  <si>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</si>
  <si>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</si>
  <si>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</si>
  <si>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</si>
  <si>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</si>
  <si>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</si>
  <si>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</si>
  <si>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</si>
  <si>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</si>
  <si>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</si>
  <si>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</si>
  <si>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</si>
  <si>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</si>
  <si>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</si>
  <si>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</si>
  <si>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</si>
  <si>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</si>
  <si>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</si>
  <si>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</si>
  <si>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</si>
  <si>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</si>
  <si>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</si>
  <si>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</si>
  <si>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</si>
  <si>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</si>
  <si>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</si>
  <si>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</si>
  <si>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</si>
  <si>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</si>
  <si>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</si>
  <si>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</si>
  <si>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</si>
  <si>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</si>
  <si>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</si>
  <si>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</si>
  <si>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</si>
  <si>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</si>
  <si>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</si>
  <si>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</si>
  <si>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</si>
  <si>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</si>
  <si>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</si>
  <si>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</si>
  <si>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</si>
  <si>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</si>
  <si>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</si>
  <si>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</si>
  <si>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</si>
  <si>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</si>
  <si>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</si>
  <si>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</si>
  <si>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</si>
  <si>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</si>
  <si>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</si>
  <si>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</si>
  <si>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</si>
  <si>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</si>
  <si>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</si>
  <si>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</si>
  <si>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</si>
  <si>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</si>
  <si>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</si>
  <si>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</si>
  <si>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</si>
  <si>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</si>
  <si>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</si>
  <si>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</si>
  <si>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</si>
  <si>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</si>
  <si>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</si>
  <si>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</si>
  <si>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</si>
  <si>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</si>
  <si>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</si>
  <si>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</si>
  <si>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</si>
  <si>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</si>
  <si>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</si>
  <si>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</si>
  <si>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</si>
  <si>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</si>
  <si>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</si>
  <si>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</si>
  <si>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</si>
  <si>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</si>
  <si>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</si>
  <si>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</si>
  <si>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</si>
  <si>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</si>
  <si>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</si>
  <si>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</si>
  <si>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</si>
  <si>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</si>
  <si>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</si>
  <si>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</si>
  <si>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</si>
  <si>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</si>
  <si>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</si>
  <si>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</si>
  <si>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</si>
  <si>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</si>
  <si>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</si>
  <si>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</si>
  <si>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</si>
  <si>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</si>
  <si>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</si>
  <si>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</si>
  <si>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</si>
  <si>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</si>
  <si>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</si>
  <si>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</si>
  <si>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</si>
  <si>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</si>
  <si>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</si>
  <si>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</si>
  <si>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</si>
  <si>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</si>
  <si>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</si>
  <si>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</si>
  <si>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</si>
  <si>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</si>
  <si>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</si>
  <si>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</si>
  <si>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</si>
  <si>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</si>
  <si>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</si>
  <si>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</si>
  <si>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</si>
  <si>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</si>
  <si>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</si>
  <si>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</si>
  <si>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</si>
  <si>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</si>
  <si>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</si>
  <si>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</si>
  <si>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</si>
  <si>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</si>
  <si>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</si>
  <si>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</si>
  <si>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</si>
  <si>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</si>
  <si>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</si>
  <si>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</si>
  <si>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</si>
  <si>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</si>
  <si>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</si>
  <si>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</si>
  <si>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</si>
  <si>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</si>
  <si>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</si>
  <si>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</si>
  <si>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</si>
  <si>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</si>
  <si>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</si>
  <si>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</si>
  <si>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</si>
  <si>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</si>
  <si>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</si>
  <si>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</si>
  <si>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</si>
  <si>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</si>
  <si>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</si>
  <si>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</si>
  <si>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</si>
  <si>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</si>
  <si>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</si>
  <si>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</si>
  <si>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</si>
  <si>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</si>
  <si>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</si>
  <si>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</si>
  <si>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</si>
  <si>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</si>
  <si>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</si>
  <si>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</si>
  <si>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</si>
  <si>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</si>
  <si>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</si>
  <si>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</si>
  <si>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</si>
  <si>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</si>
  <si>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</si>
  <si>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</si>
  <si>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</si>
  <si>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</si>
  <si>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</si>
  <si>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</si>
  <si>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</si>
  <si>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</si>
  <si>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</si>
  <si>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</si>
  <si>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</si>
  <si>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</si>
  <si>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</si>
  <si>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</si>
  <si>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</si>
  <si>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</si>
  <si>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</si>
  <si>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</si>
  <si>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</si>
  <si>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</si>
  <si>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</si>
  <si>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</si>
  <si>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</si>
  <si>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</si>
  <si>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</si>
  <si>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</si>
  <si>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</si>
  <si>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</si>
  <si>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</si>
  <si>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</si>
  <si>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</si>
  <si>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</si>
  <si>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</si>
  <si>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</si>
  <si>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</si>
  <si>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</si>
  <si>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</si>
  <si>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</si>
  <si>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</si>
  <si>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</si>
  <si>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</si>
  <si>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</si>
  <si>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</si>
  <si>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</si>
  <si>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</si>
  <si>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</si>
  <si>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</si>
  <si>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</si>
  <si>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</si>
  <si>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</si>
  <si>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</si>
  <si>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</si>
  <si>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</si>
  <si>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</si>
  <si>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</si>
  <si>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</si>
  <si>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</si>
  <si>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</si>
  <si>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</si>
  <si>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</si>
  <si>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</si>
  <si>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</si>
  <si>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</si>
  <si>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</si>
  <si>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</si>
  <si>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</si>
  <si>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</si>
  <si>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</si>
  <si>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</si>
  <si>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</si>
  <si>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</si>
  <si>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</si>
  <si>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</si>
  <si>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</si>
  <si>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</si>
  <si>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</si>
  <si>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</si>
  <si>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</si>
  <si>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</si>
  <si>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</si>
  <si>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</si>
  <si>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</si>
  <si>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</si>
  <si>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</si>
  <si>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</si>
  <si>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</si>
  <si>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</si>
  <si>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</si>
  <si>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</si>
  <si>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</si>
  <si>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</si>
  <si>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</si>
  <si>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</si>
  <si>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</si>
  <si>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</si>
  <si>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</si>
  <si>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</si>
  <si>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</si>
  <si>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</si>
  <si>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</si>
  <si>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</si>
  <si>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</si>
  <si>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</si>
  <si>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</si>
  <si>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</si>
  <si>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</si>
  <si>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</si>
  <si>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</si>
  <si>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</si>
  <si>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</si>
  <si>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</si>
  <si>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</si>
  <si>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</si>
  <si>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</si>
  <si>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</si>
  <si>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</si>
  <si>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</si>
  <si>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</si>
  <si>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</si>
  <si>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</si>
  <si>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</si>
  <si>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</si>
  <si>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</si>
  <si>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</si>
  <si>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</si>
  <si>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</si>
  <si>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</si>
  <si>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</si>
  <si>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</si>
  <si>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</si>
  <si>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</si>
  <si>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</si>
  <si>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</si>
  <si>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</si>
  <si>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</si>
  <si>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</si>
  <si>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</si>
  <si>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</si>
  <si>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</si>
  <si>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</si>
  <si>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</si>
  <si>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</si>
  <si>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</si>
  <si>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</si>
  <si>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</si>
  <si>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</si>
  <si>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</si>
  <si>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</si>
  <si>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</si>
  <si>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</si>
  <si>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</si>
  <si>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</si>
  <si>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</si>
  <si>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</si>
  <si>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</si>
  <si>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</si>
  <si>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</si>
  <si>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</si>
  <si>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</si>
  <si>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</si>
  <si>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</si>
  <si>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</si>
  <si>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</si>
  <si>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</si>
  <si>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</si>
  <si>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</si>
  <si>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</si>
  <si>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</si>
  <si>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</si>
  <si>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</si>
  <si>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</si>
  <si>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</si>
  <si>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</si>
  <si>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</si>
  <si>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</si>
  <si>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</si>
  <si>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</si>
  <si>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</si>
  <si>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</si>
  <si>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</si>
  <si>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</si>
  <si>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</si>
  <si>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</si>
  <si>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</si>
  <si>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</si>
  <si>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</si>
  <si>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</si>
  <si>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</si>
  <si>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</si>
  <si>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</si>
  <si>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</si>
  <si>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</si>
  <si>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</si>
  <si>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</si>
  <si>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</si>
  <si>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</si>
  <si>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</si>
  <si>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</si>
  <si>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</si>
  <si>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</si>
  <si>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</si>
  <si>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</si>
  <si>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</si>
  <si>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</si>
  <si>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</si>
  <si>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</si>
  <si>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</si>
  <si>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</si>
  <si>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</si>
  <si>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</si>
  <si>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</si>
  <si>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</si>
  <si>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</si>
  <si>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</si>
  <si>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</si>
  <si>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</si>
  <si>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</si>
  <si>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</si>
  <si>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</si>
  <si>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</si>
  <si>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</si>
  <si>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</si>
  <si>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</si>
  <si>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</si>
  <si>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</si>
  <si>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</si>
  <si>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</si>
  <si>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</si>
  <si>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</si>
  <si>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</si>
  <si>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</si>
  <si>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</si>
  <si>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</si>
  <si>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</si>
  <si>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</si>
  <si>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</si>
  <si>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</si>
  <si>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</si>
  <si>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</si>
  <si>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</si>
  <si>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</si>
  <si>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</si>
  <si>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</si>
  <si>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</si>
  <si>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</si>
  <si>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</si>
  <si>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</si>
  <si>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</si>
  <si>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</si>
  <si>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</si>
  <si>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</si>
  <si>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</si>
  <si>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</si>
  <si>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</si>
  <si>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</si>
  <si>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</si>
  <si>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</si>
  <si>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</si>
  <si>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</si>
  <si>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</si>
  <si>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</si>
  <si>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</si>
  <si>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</si>
  <si>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</si>
  <si>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</si>
  <si>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</si>
  <si>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</si>
  <si>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</si>
  <si>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</si>
  <si>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</si>
  <si>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</si>
  <si>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</si>
  <si>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</si>
  <si>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</si>
  <si>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</si>
  <si>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</si>
  <si>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</si>
  <si>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</si>
  <si>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</si>
  <si>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</si>
  <si>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</si>
  <si>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</si>
  <si>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</si>
  <si>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</si>
  <si>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</si>
  <si>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</si>
  <si>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</si>
  <si>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</si>
  <si>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</si>
  <si>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</si>
  <si>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</si>
  <si>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</si>
  <si>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</si>
  <si>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</si>
  <si>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</si>
  <si>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</si>
  <si>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</si>
  <si>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</si>
  <si>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</si>
  <si>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</si>
  <si>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</si>
  <si>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</si>
  <si>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</si>
  <si>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</si>
  <si>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</si>
  <si>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</si>
  <si>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</si>
  <si>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</si>
  <si>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</si>
  <si>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</si>
  <si>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</si>
  <si>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</si>
  <si>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</si>
  <si>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</si>
  <si>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</si>
  <si>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</si>
  <si>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</si>
  <si>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</si>
  <si>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</si>
  <si>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</si>
  <si>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</si>
  <si>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</si>
  <si>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</si>
  <si>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</si>
  <si>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</si>
  <si>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</si>
  <si>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</si>
  <si>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</si>
  <si>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</si>
  <si>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</si>
  <si>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</si>
  <si>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</si>
  <si>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</si>
  <si>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</si>
  <si>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</si>
  <si>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</si>
  <si>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</si>
  <si>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</si>
  <si>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</si>
  <si>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</si>
  <si>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</si>
  <si>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</si>
  <si>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</si>
  <si>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</si>
  <si>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</si>
  <si>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</si>
  <si>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</si>
  <si>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</si>
  <si>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</si>
  <si>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</si>
  <si>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</si>
  <si>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</si>
  <si>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</si>
  <si>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</si>
  <si>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</si>
  <si>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</si>
  <si>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</si>
  <si>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</si>
  <si>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</si>
  <si>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</si>
  <si>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</si>
  <si>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</si>
  <si>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</si>
  <si>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</si>
  <si>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</si>
  <si>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</si>
  <si>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</si>
  <si>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</si>
  <si>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</si>
  <si>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</si>
  <si>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</si>
  <si>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</si>
  <si>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</si>
  <si>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</si>
  <si>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</si>
  <si>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</si>
  <si>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</si>
  <si>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</si>
  <si>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</si>
  <si>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</si>
  <si>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</si>
  <si>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</si>
  <si>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</si>
  <si>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</si>
  <si>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</si>
  <si>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</si>
  <si>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</si>
  <si>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</si>
  <si>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</si>
  <si>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</si>
  <si>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</si>
  <si>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</si>
  <si>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</si>
  <si>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</si>
  <si>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</si>
  <si>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</si>
  <si>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</si>
  <si>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</si>
  <si>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</si>
  <si>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</si>
  <si>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</si>
  <si>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</si>
  <si>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</si>
  <si>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</si>
  <si>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</si>
  <si>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</si>
  <si>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</si>
  <si>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</si>
  <si>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</si>
  <si>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</si>
  <si>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</si>
  <si>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</si>
  <si>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</si>
  <si>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</si>
  <si>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</si>
  <si>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</si>
  <si>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</si>
  <si>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</si>
  <si>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</si>
  <si>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</si>
  <si>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</si>
  <si>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</si>
  <si>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</si>
  <si>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</si>
  <si>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</si>
  <si>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</si>
  <si>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</si>
  <si>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</si>
  <si>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</si>
  <si>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</si>
  <si>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</si>
  <si>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</si>
  <si>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</si>
  <si>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</si>
  <si>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</si>
  <si>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</si>
  <si>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</si>
  <si>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</si>
  <si>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</si>
  <si>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</si>
  <si>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</si>
  <si>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</si>
  <si>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</si>
  <si>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</si>
  <si>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</si>
  <si>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</si>
  <si>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</si>
  <si>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</si>
  <si>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</si>
  <si>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</si>
  <si>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</si>
  <si>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</si>
  <si>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</si>
  <si>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</si>
  <si>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</si>
  <si>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</si>
  <si>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</si>
  <si>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</si>
  <si>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</si>
  <si>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</si>
  <si>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</si>
  <si>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</si>
  <si>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</si>
  <si>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</si>
  <si>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</si>
  <si>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</si>
  <si>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</si>
  <si>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</si>
  <si>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</si>
  <si>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</si>
  <si>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</si>
  <si>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</si>
  <si>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</si>
  <si>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</si>
  <si>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</si>
  <si>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</si>
  <si>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</si>
  <si>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</si>
  <si>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</si>
  <si>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</si>
  <si>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</si>
  <si>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</si>
  <si>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</si>
  <si>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</si>
  <si>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</si>
  <si>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</si>
  <si>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</si>
  <si>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</si>
  <si>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</si>
  <si>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</si>
  <si>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</si>
  <si>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</si>
  <si>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</si>
  <si>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</si>
  <si>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</si>
  <si>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</si>
  <si>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</si>
  <si>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</si>
  <si>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</si>
  <si>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</si>
  <si>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</si>
  <si>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</si>
  <si>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</si>
  <si>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</si>
  <si>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</si>
  <si>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</si>
  <si>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</si>
  <si>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</si>
  <si>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</si>
  <si>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</si>
  <si>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</si>
  <si>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</si>
  <si>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</si>
  <si>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</si>
  <si>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</si>
  <si>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</si>
  <si>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</si>
  <si>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</si>
  <si>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</si>
  <si>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</si>
  <si>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</si>
  <si>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</si>
  <si>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</si>
  <si>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</si>
  <si>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</si>
  <si>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</si>
  <si>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</si>
  <si>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</si>
  <si>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</si>
  <si>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</si>
  <si>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</si>
  <si>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</si>
  <si>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</si>
  <si>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</si>
  <si>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</si>
  <si>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</si>
  <si>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</si>
  <si>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</si>
  <si>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</si>
  <si>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</si>
  <si>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</si>
  <si>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</si>
  <si>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</si>
  <si>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</si>
  <si>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</si>
  <si>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</si>
  <si>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</si>
  <si>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</si>
  <si>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</si>
  <si>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</si>
  <si>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</si>
  <si>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</si>
  <si>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</si>
  <si>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</si>
  <si>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</si>
  <si>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</si>
  <si>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</si>
  <si>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</si>
  <si>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</si>
  <si>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</si>
  <si>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</si>
  <si>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</si>
  <si>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</si>
  <si>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</si>
  <si>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</si>
  <si>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</si>
  <si>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</si>
  <si>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</si>
  <si>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</si>
  <si>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</si>
  <si>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</si>
  <si>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</si>
  <si>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</si>
  <si>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</si>
  <si>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</si>
  <si>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</si>
  <si>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</si>
  <si>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</si>
  <si>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</si>
  <si>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</si>
  <si>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</si>
  <si>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</si>
  <si>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</si>
  <si>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</si>
  <si>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</si>
  <si>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</si>
  <si>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</si>
  <si>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</si>
  <si>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</si>
  <si>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</si>
  <si>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</si>
  <si>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</si>
  <si>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</si>
  <si>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</si>
  <si>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</si>
  <si>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</si>
  <si>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</si>
  <si>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</si>
  <si>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</si>
  <si>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</si>
  <si>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</si>
  <si>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</si>
  <si>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</si>
  <si>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</si>
  <si>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</si>
  <si>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</si>
  <si>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</si>
  <si>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</si>
  <si>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</si>
  <si>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</si>
  <si>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</si>
  <si>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</si>
  <si>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</si>
  <si>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</si>
  <si>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</si>
  <si>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</si>
  <si>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</si>
  <si>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</si>
  <si>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</si>
  <si>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</si>
  <si>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</si>
  <si>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</si>
  <si>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</si>
  <si>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</si>
  <si>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</si>
  <si>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</si>
  <si>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</si>
  <si>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</si>
  <si>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</si>
  <si>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</si>
  <si>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</si>
  <si>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</si>
  <si>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</si>
  <si>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</si>
  <si>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</si>
  <si>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</si>
  <si>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</si>
  <si>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</si>
  <si>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</si>
  <si>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</si>
  <si>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</si>
  <si>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</si>
  <si>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</si>
  <si>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</si>
  <si>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</si>
  <si>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</si>
  <si>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</si>
  <si>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</si>
  <si>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</si>
  <si>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</si>
  <si>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</si>
  <si>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</si>
  <si>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</si>
  <si>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</si>
  <si>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</si>
  <si>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</si>
  <si>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</si>
  <si>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</si>
  <si>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</si>
  <si>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</si>
  <si>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</si>
  <si>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</si>
  <si>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</si>
  <si>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</si>
  <si>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</si>
  <si>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</si>
  <si>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</si>
  <si>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</si>
  <si>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</si>
  <si>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</si>
  <si>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</si>
  <si>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</si>
  <si>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</si>
  <si>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</si>
  <si>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</si>
  <si>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</si>
  <si>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</si>
  <si>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</si>
  <si>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</si>
  <si>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</si>
  <si>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</si>
  <si>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</si>
  <si>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</si>
  <si>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</si>
  <si>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</si>
  <si>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</si>
  <si>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</si>
  <si>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</si>
  <si>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</si>
  <si>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</si>
  <si>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</si>
  <si>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</si>
  <si>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</si>
  <si>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</si>
  <si>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</si>
  <si>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</si>
  <si>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</si>
  <si>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</si>
  <si>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</si>
  <si>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</si>
  <si>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</si>
  <si>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</si>
  <si>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</si>
  <si>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</si>
  <si>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</si>
  <si>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</si>
  <si>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</si>
  <si>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</si>
  <si>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</si>
  <si>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</si>
  <si>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</si>
  <si>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</si>
  <si>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</si>
  <si>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</si>
  <si>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</si>
  <si>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</si>
  <si>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</si>
  <si>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</si>
  <si>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</si>
  <si>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</si>
  <si>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</si>
  <si>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</si>
  <si>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</si>
  <si>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</si>
  <si>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</si>
  <si>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</si>
  <si>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</si>
  <si>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</si>
  <si>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</si>
  <si>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</si>
  <si>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</si>
  <si>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</si>
  <si>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</si>
  <si>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</si>
  <si>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</si>
  <si>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</si>
  <si>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</si>
  <si>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</si>
  <si>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</si>
  <si>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</si>
  <si>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</si>
  <si>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</si>
  <si>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</si>
  <si>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</si>
  <si>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</si>
  <si>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</si>
  <si>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</si>
  <si>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</si>
  <si>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</si>
  <si>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</si>
  <si>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</si>
  <si>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</si>
  <si>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</si>
  <si>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</si>
  <si>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</si>
  <si>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</si>
  <si>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</si>
  <si>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</si>
  <si>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</si>
  <si>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</si>
  <si>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</si>
  <si>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</si>
  <si>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</si>
  <si>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</si>
  <si>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</si>
  <si>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</si>
  <si>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</si>
  <si>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</si>
  <si>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</si>
  <si>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</si>
  <si>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</si>
  <si>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</si>
  <si>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</si>
  <si>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</si>
  <si>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</si>
  <si>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</si>
  <si>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</si>
  <si>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</si>
  <si>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</si>
  <si>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</si>
  <si>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</si>
  <si>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</si>
  <si>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</si>
  <si>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</si>
  <si>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</si>
  <si>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</si>
  <si>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</si>
  <si>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</si>
  <si>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</si>
  <si>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</si>
  <si>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</si>
  <si>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</si>
  <si>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</si>
  <si>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</si>
  <si>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</si>
  <si>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</si>
  <si>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</si>
  <si>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</si>
  <si>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</si>
  <si>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</si>
  <si>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</si>
  <si>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</si>
  <si>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</si>
  <si>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</si>
  <si>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</si>
  <si>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</si>
  <si>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</si>
  <si>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</si>
  <si>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</si>
  <si>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</si>
  <si>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</si>
  <si>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</si>
  <si>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</si>
  <si>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</si>
  <si>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</si>
  <si>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</si>
  <si>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</si>
  <si>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</si>
  <si>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</si>
  <si>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</si>
  <si>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</si>
  <si>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</si>
  <si>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</si>
  <si>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</si>
  <si>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</si>
  <si>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</si>
  <si>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</si>
  <si>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</si>
  <si>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</si>
  <si>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</si>
  <si>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</si>
  <si>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</si>
  <si>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</si>
  <si>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</si>
  <si>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</si>
  <si>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</si>
  <si>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</si>
  <si>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</si>
  <si>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</si>
  <si>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</si>
  <si>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</si>
  <si>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</si>
  <si>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</si>
  <si>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</si>
  <si>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</si>
  <si>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</si>
  <si>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</si>
  <si>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</si>
  <si>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</si>
  <si>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</si>
  <si>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</si>
  <si>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</si>
  <si>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</si>
  <si>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</si>
  <si>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</si>
  <si>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</si>
  <si>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</si>
  <si>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</si>
  <si>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</si>
  <si>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</si>
  <si>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</si>
  <si>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</si>
  <si>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</si>
  <si>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</si>
  <si>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</si>
  <si>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</si>
  <si>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</si>
  <si>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</si>
  <si>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</si>
  <si>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</si>
  <si>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</si>
  <si>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</si>
  <si>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</si>
  <si>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</si>
  <si>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</si>
  <si>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</si>
  <si>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</si>
  <si>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</si>
  <si>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</si>
  <si>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</si>
  <si>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</si>
  <si>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</si>
  <si>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</si>
  <si>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</si>
  <si>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</si>
  <si>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</si>
  <si>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</si>
  <si>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</si>
  <si>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</si>
  <si>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</si>
  <si>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</si>
  <si>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</si>
  <si>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</si>
  <si>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</si>
  <si>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</si>
  <si>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</si>
  <si>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</si>
  <si>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</si>
  <si>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</si>
  <si>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</si>
  <si>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</si>
  <si>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</si>
  <si>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</si>
  <si>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</si>
  <si>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</si>
  <si>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</si>
  <si>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</si>
  <si>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</si>
  <si>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</si>
  <si>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</si>
  <si>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</si>
  <si>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</si>
  <si>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</si>
  <si>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</si>
  <si>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</si>
  <si>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</si>
  <si>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</si>
  <si>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</si>
  <si>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</si>
  <si>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</si>
  <si>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</si>
  <si>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</si>
  <si>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</si>
  <si>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</si>
  <si>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</si>
  <si>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</si>
  <si>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</si>
  <si>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</si>
  <si>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</si>
  <si>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</si>
  <si>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</si>
  <si>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</si>
  <si>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</si>
  <si>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</si>
  <si>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</si>
  <si>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</si>
  <si>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</si>
  <si>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</si>
  <si>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</si>
  <si>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</si>
  <si>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</si>
  <si>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</si>
  <si>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</si>
  <si>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</si>
  <si>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</si>
  <si>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</si>
  <si>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</si>
  <si>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</si>
  <si>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</si>
  <si>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</si>
  <si>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</si>
  <si>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</si>
  <si>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</si>
  <si>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</si>
  <si>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</si>
  <si>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</si>
  <si>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</si>
  <si>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</si>
  <si>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</si>
  <si>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</si>
  <si>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</si>
  <si>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</si>
  <si>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</si>
  <si>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</si>
  <si>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</si>
  <si>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</si>
  <si>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</si>
  <si>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</si>
  <si>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</si>
  <si>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</si>
  <si>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</si>
  <si>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</si>
  <si>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</si>
  <si>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</si>
  <si>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</si>
  <si>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</si>
  <si>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</si>
  <si>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</si>
  <si>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</si>
  <si>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</si>
  <si>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</si>
  <si>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</si>
  <si>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</si>
  <si>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</si>
  <si>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</si>
  <si>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</si>
  <si>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</si>
  <si>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</si>
  <si>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</si>
  <si>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</si>
  <si>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</si>
  <si>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</si>
  <si>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</si>
  <si>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</si>
  <si>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</si>
  <si>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</si>
  <si>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</si>
  <si>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</si>
  <si>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</si>
  <si>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</si>
  <si>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</si>
  <si>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</si>
  <si>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</si>
  <si>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</si>
  <si>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</si>
  <si>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</si>
  <si>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</si>
  <si>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</si>
  <si>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</si>
  <si>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</si>
  <si>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</si>
  <si>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</si>
  <si>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</si>
  <si>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</si>
  <si>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</si>
  <si>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</si>
  <si>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</si>
  <si>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</si>
  <si>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</si>
  <si>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</si>
  <si>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</si>
  <si>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</si>
  <si>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</si>
  <si>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</si>
  <si>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</si>
  <si>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</si>
  <si>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</si>
  <si>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</si>
  <si>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</si>
  <si>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</si>
  <si>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</si>
  <si>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</si>
  <si>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</si>
  <si>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</si>
  <si>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</si>
  <si>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</si>
  <si>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</si>
  <si>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</si>
  <si>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</si>
  <si>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</si>
  <si>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</si>
  <si>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</si>
  <si>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</si>
  <si>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</si>
  <si>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</si>
  <si>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</si>
  <si>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</si>
  <si>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</si>
  <si>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</si>
  <si>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</si>
  <si>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</si>
  <si>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</si>
  <si>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</si>
  <si>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</si>
  <si>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</si>
  <si>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</si>
  <si>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</si>
  <si>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</si>
  <si>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</si>
  <si>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</si>
  <si>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</si>
  <si>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</si>
  <si>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</si>
  <si>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</si>
  <si>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</si>
  <si>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</si>
  <si>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</si>
  <si>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</si>
  <si>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</si>
  <si>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</si>
  <si>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</si>
  <si>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</si>
  <si>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</si>
  <si>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</si>
  <si>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</si>
  <si>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</si>
  <si>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</si>
  <si>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</si>
  <si>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</si>
  <si>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</si>
  <si>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</si>
  <si>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</si>
  <si>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</si>
  <si>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</si>
  <si>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</si>
  <si>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</si>
  <si>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</si>
  <si>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</si>
  <si>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</si>
  <si>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</si>
  <si>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</si>
  <si>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</si>
  <si>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</si>
  <si>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</si>
  <si>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</si>
  <si>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</si>
  <si>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</si>
  <si>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</si>
  <si>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</si>
  <si>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</si>
  <si>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</si>
  <si>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</si>
  <si>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</si>
  <si>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</si>
  <si>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</si>
  <si>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</si>
  <si>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</si>
  <si>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</si>
  <si>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</si>
  <si>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</si>
  <si>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</si>
  <si>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</si>
  <si>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</si>
  <si>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</si>
  <si>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</si>
  <si>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</si>
  <si>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</si>
  <si>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</si>
  <si>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</si>
  <si>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</si>
  <si>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</si>
  <si>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</si>
  <si>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</si>
  <si>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</si>
  <si>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</si>
  <si>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</si>
  <si>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</si>
  <si>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</si>
  <si>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</si>
  <si>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</si>
  <si>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</si>
  <si>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</si>
  <si>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</si>
  <si>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</si>
  <si>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</si>
  <si>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</si>
  <si>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</si>
  <si>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</si>
  <si>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</si>
  <si>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</si>
  <si>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</si>
  <si>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</si>
  <si>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</si>
  <si>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</si>
  <si>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</si>
  <si>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</si>
  <si>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</si>
  <si>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</si>
  <si>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</si>
  <si>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</si>
  <si>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</si>
  <si>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</si>
  <si>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</si>
  <si>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</si>
  <si>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</si>
  <si>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</si>
  <si>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</si>
  <si>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</si>
  <si>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</si>
  <si>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</si>
  <si>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</si>
  <si>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</si>
  <si>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</si>
  <si>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</si>
  <si>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</si>
  <si>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</si>
  <si>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</si>
  <si>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</si>
  <si>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</si>
  <si>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</si>
  <si>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</si>
  <si>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</si>
  <si>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</si>
  <si>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</si>
  <si>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</si>
  <si>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</si>
  <si>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</si>
  <si>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</si>
  <si>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</si>
  <si>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</si>
  <si>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</si>
  <si>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</si>
  <si>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</si>
  <si>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</si>
  <si>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</si>
  <si>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</si>
  <si>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</si>
  <si>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</si>
  <si>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</si>
  <si>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</si>
  <si>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</si>
  <si>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</si>
  <si>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</si>
  <si>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</si>
  <si>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</si>
  <si>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</si>
  <si>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</si>
  <si>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</si>
  <si>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</si>
  <si>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</si>
  <si>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</si>
  <si>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</si>
  <si>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</si>
  <si>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</si>
  <si>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</si>
  <si>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</si>
  <si>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</si>
  <si>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</si>
  <si>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</si>
  <si>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</si>
  <si>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</si>
  <si>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</si>
  <si>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</si>
  <si>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</si>
  <si>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</si>
  <si>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</si>
  <si>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</si>
  <si>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</si>
  <si>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</si>
  <si>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</si>
  <si>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</si>
  <si>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</si>
  <si>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</si>
  <si>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</si>
  <si>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</si>
  <si>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</si>
  <si>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</si>
  <si>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</si>
  <si>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</si>
  <si>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</si>
  <si>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</si>
  <si>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</si>
  <si>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</si>
  <si>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</si>
  <si>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</si>
  <si>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</si>
  <si>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</si>
  <si>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</si>
  <si>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</si>
  <si>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</si>
  <si>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</si>
  <si>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</si>
  <si>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</si>
  <si>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</si>
  <si>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</si>
  <si>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</si>
  <si>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</si>
  <si>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</si>
  <si>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</si>
  <si>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</si>
  <si>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</si>
  <si>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</si>
  <si>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</si>
  <si>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</si>
  <si>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</si>
  <si>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</si>
  <si>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</si>
  <si>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</si>
  <si>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</si>
  <si>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</si>
  <si>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</si>
  <si>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</si>
  <si>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</si>
  <si>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</si>
  <si>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</si>
  <si>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</si>
  <si>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</si>
  <si>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</si>
  <si>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</si>
  <si>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</si>
  <si>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</si>
  <si>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</si>
  <si>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</si>
  <si>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</si>
  <si>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</si>
  <si>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</si>
  <si>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</si>
  <si>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</si>
  <si>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</si>
  <si>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</si>
  <si>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</si>
  <si>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</si>
  <si>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</si>
  <si>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</si>
  <si>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</si>
  <si>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</si>
  <si>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</si>
  <si>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</si>
  <si>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</si>
  <si>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</si>
  <si>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</si>
  <si>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</si>
  <si>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</si>
  <si>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</si>
  <si>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</si>
  <si>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</si>
  <si>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</si>
  <si>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</si>
  <si>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</si>
  <si>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</si>
  <si>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</si>
  <si>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</si>
  <si>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</si>
  <si>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</si>
  <si>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</si>
  <si>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</si>
  <si>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</si>
  <si>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</si>
  <si>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</si>
  <si>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</si>
  <si>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</si>
  <si>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</si>
  <si>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</si>
  <si>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</si>
  <si>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</si>
  <si>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</si>
  <si>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</si>
  <si>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</si>
  <si>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</si>
  <si>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</si>
  <si>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</si>
  <si>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</si>
  <si>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</si>
  <si>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</si>
  <si>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</si>
  <si>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</si>
  <si>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</si>
  <si>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</si>
  <si>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</si>
  <si>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</si>
  <si>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</si>
  <si>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</si>
  <si>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</si>
  <si>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</si>
  <si>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</si>
  <si>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</si>
  <si>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</si>
  <si>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</si>
  <si>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</si>
  <si>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</si>
  <si>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</si>
  <si>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</si>
  <si>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</si>
  <si>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</si>
  <si>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</si>
  <si>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</si>
  <si>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</si>
  <si>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</si>
  <si>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</si>
  <si>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</si>
  <si>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</si>
  <si>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</si>
  <si>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</si>
  <si>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</si>
  <si>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</si>
  <si>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</si>
  <si>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</si>
  <si>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</si>
  <si>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</si>
  <si>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</si>
  <si>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</si>
  <si>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</si>
  <si>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</si>
  <si>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</si>
  <si>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</si>
  <si>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</si>
  <si>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</si>
  <si>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</si>
  <si>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</si>
  <si>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</si>
  <si>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</si>
  <si>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</si>
  <si>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</si>
  <si>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</si>
  <si>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</si>
  <si>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</si>
  <si>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</si>
  <si>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</si>
  <si>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</si>
  <si>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</si>
  <si>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</si>
  <si>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</si>
  <si>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</si>
  <si>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</si>
  <si>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</si>
  <si>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</si>
  <si>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</si>
  <si>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</si>
  <si>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</si>
  <si>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</si>
  <si>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</si>
  <si>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</si>
  <si>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</si>
  <si>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</si>
  <si>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</si>
  <si>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</si>
  <si>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</si>
  <si>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</si>
  <si>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</si>
  <si>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</si>
  <si>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</si>
  <si>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</si>
  <si>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</si>
  <si>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</si>
  <si>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</si>
  <si>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</si>
  <si>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</si>
  <si>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</si>
  <si>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</si>
  <si>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</si>
  <si>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</si>
  <si>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</si>
  <si>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</si>
  <si>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</si>
  <si>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</si>
  <si>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</si>
  <si>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</si>
  <si>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</si>
  <si>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</si>
  <si>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</si>
  <si>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</si>
  <si>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</si>
  <si>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</si>
  <si>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</si>
  <si>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</si>
  <si>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</si>
  <si>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</si>
  <si>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</si>
  <si>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</si>
  <si>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</si>
  <si>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</si>
  <si>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</si>
  <si>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</si>
  <si>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</si>
  <si>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</si>
  <si>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</si>
  <si>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</si>
  <si>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</si>
  <si>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</si>
  <si>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</si>
  <si>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</si>
  <si>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</si>
  <si>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</si>
  <si>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</si>
  <si>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</si>
  <si>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</si>
  <si>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</si>
  <si>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</si>
  <si>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</si>
  <si>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</si>
  <si>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</si>
  <si>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</si>
  <si>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</si>
  <si>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</si>
  <si>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</si>
  <si>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</si>
  <si>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</si>
  <si>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</si>
  <si>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</si>
  <si>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</si>
  <si>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</si>
  <si>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</si>
  <si>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</si>
  <si>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</si>
  <si>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</si>
  <si>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</si>
  <si>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</si>
  <si>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</si>
  <si>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</si>
  <si>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</si>
  <si>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</si>
  <si>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</si>
  <si>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</si>
  <si>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</si>
  <si>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</si>
  <si>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</si>
  <si>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</si>
  <si>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</si>
  <si>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</si>
  <si>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</si>
  <si>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</si>
  <si>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</si>
  <si>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</si>
  <si>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</si>
  <si>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</si>
  <si>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</si>
  <si>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</si>
  <si>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</si>
  <si>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</si>
  <si>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</si>
  <si>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</si>
  <si>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</si>
  <si>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</si>
  <si>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</si>
  <si>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</si>
  <si>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</si>
  <si>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</si>
  <si>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</si>
  <si>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</si>
  <si>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</si>
  <si>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</si>
  <si>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</si>
  <si>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</si>
  <si>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</si>
  <si>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</si>
  <si>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</si>
  <si>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</si>
  <si>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</si>
  <si>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</si>
  <si>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</si>
  <si>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</si>
  <si>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</si>
  <si>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</si>
  <si>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</si>
  <si>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</si>
  <si>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</si>
  <si>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</si>
  <si>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</si>
  <si>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</si>
  <si>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</si>
  <si>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</si>
  <si>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</si>
  <si>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</si>
  <si>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</si>
  <si>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</si>
  <si>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</si>
  <si>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</si>
  <si>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</si>
  <si>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</si>
  <si>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</si>
  <si>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</si>
  <si>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</si>
  <si>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</si>
  <si>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</si>
  <si>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</si>
  <si>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</si>
  <si>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</si>
  <si>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</si>
  <si>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</si>
  <si>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</si>
  <si>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</si>
  <si>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</si>
  <si>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</si>
  <si>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</si>
  <si>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</si>
  <si>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</si>
  <si>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</si>
  <si>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</si>
  <si>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</si>
  <si>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</si>
  <si>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</si>
  <si>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</si>
  <si>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</si>
  <si>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</si>
  <si>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</si>
  <si>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</si>
  <si>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</si>
  <si>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</si>
  <si>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</si>
  <si>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</si>
  <si>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</si>
  <si>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</si>
  <si>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</si>
  <si>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</si>
  <si>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</si>
  <si>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</si>
  <si>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</si>
  <si>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</si>
  <si>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</si>
  <si>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</si>
  <si>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</si>
  <si>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</si>
  <si>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</si>
  <si>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</si>
  <si>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</si>
  <si>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</si>
  <si>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</si>
  <si>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</si>
  <si>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</si>
  <si>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</si>
  <si>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</si>
  <si>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</si>
  <si>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</si>
  <si>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</si>
  <si>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</si>
  <si>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</si>
  <si>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</si>
  <si>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</si>
  <si>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</si>
  <si>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</si>
  <si>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</si>
  <si>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</si>
  <si>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</si>
  <si>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</si>
  <si>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</si>
  <si>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</si>
  <si>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</si>
  <si>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</si>
  <si>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</si>
  <si>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</si>
  <si>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</si>
  <si>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</si>
  <si>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</si>
  <si>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</si>
  <si>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</si>
  <si>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</si>
  <si>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</si>
  <si>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</si>
  <si>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</si>
  <si>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</si>
  <si>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</si>
  <si>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</si>
  <si>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</si>
  <si>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</si>
  <si>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</si>
  <si>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</si>
  <si>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</si>
  <si>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</si>
  <si>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</si>
  <si>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</si>
  <si>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</si>
  <si>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</si>
  <si>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</si>
  <si>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</si>
  <si>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</si>
  <si>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</si>
  <si>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</si>
  <si>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</si>
  <si>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</si>
  <si>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</si>
  <si>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</si>
  <si>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</si>
  <si>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</si>
  <si>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</si>
  <si>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</si>
  <si>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</si>
  <si>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</si>
  <si>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</si>
  <si>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</si>
  <si>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</si>
  <si>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</si>
  <si>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</si>
  <si>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</si>
  <si>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</si>
  <si>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</si>
  <si>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</si>
  <si>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</si>
  <si>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</si>
  <si>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</si>
  <si>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</si>
  <si>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</si>
  <si>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</si>
  <si>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</si>
  <si>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</si>
  <si>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</si>
  <si>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</si>
  <si>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</si>
  <si>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</si>
  <si>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</si>
  <si>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</si>
  <si>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</si>
  <si>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</si>
  <si>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</si>
  <si>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</si>
  <si>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</si>
  <si>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</si>
  <si>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</si>
  <si>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</si>
  <si>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</si>
  <si>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</si>
  <si>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</si>
  <si>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</si>
  <si>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</si>
  <si>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</si>
  <si>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</si>
  <si>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</si>
  <si>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</si>
  <si>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</si>
  <si>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</si>
  <si>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</si>
  <si>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</si>
  <si>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</si>
  <si>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</si>
  <si>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</si>
  <si>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</si>
  <si>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</si>
  <si>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</si>
  <si>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</si>
  <si>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</si>
  <si>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</si>
  <si>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</si>
  <si>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</si>
  <si>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</si>
  <si>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</si>
  <si>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</si>
  <si>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</si>
  <si>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</si>
  <si>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</si>
  <si>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</si>
  <si>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</si>
  <si>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</si>
  <si>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</si>
  <si>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</si>
  <si>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</si>
  <si>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</si>
  <si>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</si>
  <si>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</si>
  <si>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</si>
  <si>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</si>
  <si>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</si>
  <si>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</si>
  <si>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</si>
  <si>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</si>
  <si>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</si>
  <si>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</si>
  <si>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</si>
  <si>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</si>
  <si>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</si>
  <si>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</si>
  <si>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</si>
  <si>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</si>
  <si>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</si>
  <si>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</si>
  <si>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</si>
  <si>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</si>
  <si>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</si>
  <si>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</si>
  <si>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</si>
  <si>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</si>
  <si>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</si>
  <si>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</si>
  <si>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</si>
  <si>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</si>
  <si>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</si>
  <si>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</si>
  <si>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</si>
  <si>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</si>
  <si>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</si>
  <si>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</si>
  <si>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</si>
  <si>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</si>
  <si>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</si>
  <si>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</si>
  <si>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</si>
  <si>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</si>
  <si>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</si>
  <si>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</si>
  <si>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</si>
  <si>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</si>
  <si>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</si>
  <si>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</si>
  <si>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</si>
  <si>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</si>
  <si>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</si>
  <si>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</si>
  <si>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</si>
  <si>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</si>
  <si>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</si>
  <si>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</si>
  <si>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</si>
  <si>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</si>
  <si>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</si>
  <si>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</si>
  <si>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</si>
  <si>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</si>
  <si>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</si>
  <si>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</si>
  <si>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</si>
  <si>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</si>
  <si>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</si>
  <si>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</si>
  <si>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</si>
  <si>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</si>
  <si>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</si>
  <si>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</si>
  <si>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</si>
  <si>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</si>
  <si>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</si>
  <si>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</si>
  <si>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</si>
  <si>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</si>
  <si>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</si>
  <si>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</si>
  <si>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</si>
  <si>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</si>
  <si>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</si>
  <si>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</si>
  <si>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</si>
  <si>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</si>
  <si>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</si>
  <si>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</si>
  <si>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</si>
  <si>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</si>
  <si>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</si>
  <si>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</si>
  <si>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</si>
  <si>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</si>
  <si>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</si>
  <si>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</si>
  <si>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</si>
  <si>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</si>
  <si>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</si>
  <si>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</si>
  <si>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</si>
  <si>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</si>
  <si>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</si>
  <si>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</si>
  <si>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</si>
  <si>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</si>
  <si>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</si>
  <si>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</si>
  <si>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</si>
  <si>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</si>
  <si>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</si>
  <si>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</si>
  <si>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</si>
  <si>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</si>
  <si>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</si>
  <si>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</si>
  <si>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</si>
  <si>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</si>
  <si>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</si>
  <si>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</si>
  <si>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</si>
  <si>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</si>
  <si>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</si>
  <si>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</si>
  <si>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</si>
  <si>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</si>
  <si>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</si>
  <si>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</si>
  <si>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</si>
  <si>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</si>
  <si>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</si>
  <si>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</si>
  <si>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</si>
  <si>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</si>
  <si>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</si>
  <si>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</si>
  <si>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</si>
  <si>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</si>
  <si>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</si>
  <si>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</si>
  <si>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</si>
  <si>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</si>
  <si>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</si>
  <si>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</si>
  <si>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</si>
  <si>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</si>
  <si>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</si>
  <si>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</si>
  <si>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</si>
  <si>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</si>
  <si>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</si>
  <si>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</si>
  <si>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</si>
  <si>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</si>
  <si>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</si>
  <si>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</si>
  <si>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</si>
  <si>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</si>
  <si>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</si>
  <si>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</si>
  <si>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</si>
  <si>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</si>
  <si>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</si>
  <si>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</si>
  <si>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</si>
  <si>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</si>
  <si>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</si>
  <si>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</si>
  <si>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</si>
  <si>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</si>
  <si>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</si>
  <si>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</si>
  <si>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</si>
  <si>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</si>
  <si>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</si>
  <si>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</si>
  <si>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</si>
  <si>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</si>
  <si>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</si>
  <si>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</si>
  <si>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</si>
  <si>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</si>
  <si>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</si>
  <si>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</si>
  <si>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</si>
  <si>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</si>
  <si>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</si>
  <si>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</si>
  <si>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</si>
  <si>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</si>
  <si>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</si>
  <si>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</si>
  <si>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</si>
  <si>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</si>
  <si>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</si>
  <si>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</si>
  <si>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</si>
  <si>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</si>
  <si>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</si>
  <si>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</si>
  <si>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</si>
  <si>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</si>
  <si>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</si>
  <si>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</si>
  <si>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</si>
  <si>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</si>
  <si>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</si>
  <si>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</si>
  <si>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</si>
  <si>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</si>
  <si>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</si>
  <si>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</si>
  <si>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</si>
  <si>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</si>
  <si>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</si>
  <si>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</si>
  <si>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</si>
  <si>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</si>
  <si>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</si>
  <si>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</si>
  <si>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</si>
  <si>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</si>
  <si>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</si>
  <si>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</si>
  <si>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</si>
  <si>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</si>
  <si>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</si>
  <si>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</si>
  <si>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</si>
  <si>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</si>
  <si>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</si>
  <si>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</si>
  <si>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</si>
  <si>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</si>
  <si>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</si>
  <si>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</si>
  <si>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</si>
  <si>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</si>
  <si>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</si>
  <si>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</si>
  <si>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</si>
  <si>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</si>
  <si>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</si>
  <si>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</si>
  <si>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</si>
  <si>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</si>
  <si>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</si>
  <si>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</si>
  <si>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</si>
  <si>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</si>
  <si>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</si>
  <si>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</si>
  <si>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</si>
  <si>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</si>
  <si>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</si>
  <si>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</si>
  <si>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</si>
  <si>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</si>
  <si>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</si>
  <si>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</si>
  <si>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</si>
  <si>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</si>
  <si>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</si>
  <si>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</si>
  <si>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</si>
  <si>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</si>
  <si>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</si>
  <si>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</si>
  <si>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</si>
  <si>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</si>
  <si>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</si>
  <si>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</si>
  <si>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</si>
  <si>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</si>
  <si>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</si>
  <si>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</si>
  <si>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</si>
  <si>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</si>
  <si>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</si>
  <si>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</si>
  <si>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</si>
  <si>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</si>
  <si>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</si>
  <si>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</si>
  <si>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</si>
  <si>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</si>
  <si>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</si>
  <si>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</si>
  <si>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</si>
  <si>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</si>
  <si>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</si>
  <si>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</si>
  <si>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</si>
  <si>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</si>
  <si>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</si>
  <si>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</si>
  <si>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</si>
  <si>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</si>
  <si>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</si>
  <si>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</si>
  <si>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</si>
  <si>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</si>
  <si>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</si>
  <si>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</si>
  <si>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</si>
  <si>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</si>
  <si>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</si>
  <si>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</si>
  <si>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</si>
  <si>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</si>
  <si>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</si>
  <si>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</si>
  <si>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</si>
  <si>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</si>
  <si>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</si>
  <si>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</si>
  <si>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</si>
  <si>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</si>
  <si>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</si>
  <si>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</si>
  <si>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</si>
  <si>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</si>
  <si>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</si>
  <si>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</si>
  <si>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</si>
  <si>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</si>
  <si>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</si>
  <si>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</si>
  <si>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</si>
  <si>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</si>
  <si>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</si>
  <si>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</si>
  <si>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</si>
  <si>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</si>
  <si>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</si>
  <si>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</si>
  <si>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</si>
  <si>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</si>
  <si>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</si>
  <si>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</si>
  <si>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</si>
  <si>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</si>
  <si>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</si>
  <si>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</si>
  <si>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</si>
  <si>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</si>
  <si>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</si>
  <si>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</si>
  <si>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</si>
  <si>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</si>
  <si>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</si>
  <si>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</si>
  <si>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</si>
  <si>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</si>
  <si>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</si>
  <si>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</si>
  <si>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</si>
  <si>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</si>
  <si>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</si>
  <si>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</si>
  <si>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</si>
  <si>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</si>
  <si>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</si>
  <si>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</si>
  <si>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</si>
  <si>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</si>
  <si>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</si>
  <si>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</si>
  <si>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</si>
  <si>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</si>
  <si>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</si>
  <si>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</si>
  <si>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</si>
  <si>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</si>
  <si>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</si>
  <si>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</si>
  <si>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</si>
  <si>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</si>
  <si>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</si>
  <si>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</si>
  <si>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</si>
  <si>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</si>
  <si>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</si>
  <si>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</si>
  <si>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</si>
  <si>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</si>
  <si>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</si>
  <si>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</si>
  <si>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</si>
  <si>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</si>
  <si>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</si>
  <si>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</si>
  <si>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</si>
  <si>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</si>
  <si>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</si>
  <si>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</si>
  <si>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</si>
  <si>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</si>
  <si>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</si>
  <si>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</si>
  <si>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</si>
  <si>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</si>
  <si>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</si>
  <si>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</si>
  <si>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</si>
  <si>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</si>
  <si>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</si>
  <si>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</si>
  <si>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</si>
  <si>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</si>
  <si>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</si>
  <si>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</si>
  <si>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</si>
  <si>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</si>
  <si>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</si>
  <si>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</si>
  <si>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</si>
  <si>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</si>
  <si>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</si>
  <si>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</si>
  <si>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</si>
  <si>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</si>
  <si>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</si>
  <si>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</si>
  <si>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</si>
  <si>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</si>
  <si>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</si>
  <si>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</si>
  <si>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</si>
  <si>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</si>
  <si>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</si>
  <si>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</si>
  <si>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</si>
  <si>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</si>
  <si>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</si>
  <si>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</si>
  <si>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</si>
  <si>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</si>
  <si>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</si>
  <si>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</si>
  <si>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</si>
  <si>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</si>
  <si>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</si>
  <si>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</si>
  <si>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</si>
  <si>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</si>
  <si>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</si>
  <si>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</si>
  <si>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</si>
  <si>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</si>
  <si>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</si>
  <si>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</si>
  <si>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</si>
  <si>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</si>
  <si>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</si>
  <si>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</si>
  <si>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</si>
  <si>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</si>
  <si>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</si>
  <si>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</si>
  <si>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</si>
  <si>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</si>
  <si>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</si>
  <si>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</si>
  <si>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</si>
  <si>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</si>
  <si>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</si>
  <si>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</si>
  <si>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</si>
  <si>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</si>
  <si>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</si>
  <si>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</si>
  <si>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</si>
  <si>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</si>
  <si>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</si>
  <si>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</si>
  <si>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</si>
  <si>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</si>
  <si>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</si>
  <si>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</si>
  <si>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</si>
  <si>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</si>
  <si>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</si>
  <si>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</si>
  <si>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</si>
  <si>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</si>
  <si>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</si>
  <si>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</si>
  <si>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</si>
  <si>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</si>
  <si>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</si>
  <si>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</si>
  <si>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</si>
  <si>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</si>
  <si>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</si>
  <si>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</si>
  <si>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</si>
  <si>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</si>
  <si>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</si>
  <si>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</si>
  <si>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</si>
  <si>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</si>
  <si>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</si>
  <si>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</si>
  <si>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</si>
  <si>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</si>
  <si>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</si>
  <si>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</si>
  <si>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</si>
  <si>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</si>
  <si>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</si>
  <si>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</si>
  <si>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</si>
  <si>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</si>
  <si>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</si>
  <si>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</si>
  <si>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</si>
  <si>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</si>
  <si>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</si>
  <si>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</si>
  <si>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</si>
  <si>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</si>
  <si>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</si>
  <si>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</si>
  <si>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</si>
  <si>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</si>
  <si>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</si>
  <si>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</si>
  <si>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</si>
  <si>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</si>
  <si>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</si>
  <si>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</si>
  <si>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</si>
  <si>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</si>
  <si>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</si>
  <si>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</si>
  <si>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</si>
  <si>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</si>
  <si>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</si>
  <si>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</si>
  <si>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</si>
  <si>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</si>
  <si>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</si>
  <si>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</si>
  <si>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</si>
  <si>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</si>
  <si>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</si>
  <si>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</si>
  <si>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</si>
  <si>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</si>
  <si>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</si>
  <si>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</si>
  <si>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</si>
  <si>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</si>
  <si>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</si>
  <si>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</si>
  <si>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</si>
  <si>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</si>
  <si>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</si>
  <si>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</si>
  <si>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</si>
  <si>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</si>
  <si>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</si>
  <si>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</si>
  <si>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</si>
  <si>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</si>
  <si>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</si>
  <si>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</si>
  <si>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</si>
  <si>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</si>
  <si>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</si>
  <si>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</si>
  <si>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</si>
  <si>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</si>
  <si>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</si>
  <si>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</si>
  <si>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</si>
  <si>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</si>
  <si>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</si>
  <si>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</si>
  <si>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</si>
  <si>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</si>
  <si>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</si>
  <si>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</si>
  <si>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</si>
  <si>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</si>
  <si>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</si>
  <si>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</si>
  <si>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</si>
  <si>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</si>
  <si>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</si>
  <si>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</si>
  <si>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</si>
  <si>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</si>
  <si>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</si>
  <si>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</si>
  <si>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</si>
  <si>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</si>
  <si>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</si>
  <si>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</si>
  <si>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</si>
  <si>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</si>
  <si>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</si>
  <si>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</si>
  <si>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</si>
  <si>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</si>
  <si>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</si>
  <si>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</si>
  <si>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</si>
  <si>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</si>
  <si>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</si>
  <si>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</si>
  <si>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</si>
  <si>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</si>
  <si>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</si>
  <si>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</si>
  <si>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</si>
  <si>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</si>
  <si>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</si>
  <si>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</si>
  <si>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</si>
  <si>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</si>
  <si>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</si>
  <si>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</si>
  <si>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</si>
  <si>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</si>
  <si>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</si>
  <si>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</si>
  <si>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</si>
  <si>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</si>
  <si>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</si>
  <si>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</si>
  <si>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</si>
  <si>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</si>
  <si>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</si>
  <si>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</si>
  <si>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</si>
  <si>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</si>
  <si>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</si>
  <si>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</si>
  <si>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</si>
  <si>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</si>
  <si>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</si>
  <si>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</si>
  <si>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</si>
  <si>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</si>
  <si>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</si>
  <si>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</si>
  <si>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</si>
  <si>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</si>
  <si>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</si>
  <si>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</si>
  <si>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</si>
  <si>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</si>
  <si>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</si>
  <si>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</si>
  <si>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</si>
  <si>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</si>
  <si>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</si>
  <si>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</si>
  <si>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</si>
  <si>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</si>
  <si>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</si>
  <si>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</si>
  <si>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</si>
  <si>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</si>
  <si>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</si>
  <si>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</si>
  <si>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</si>
  <si>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</si>
  <si>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</si>
  <si>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</si>
  <si>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</si>
  <si>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</si>
  <si>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</si>
  <si>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</si>
  <si>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</si>
  <si>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</si>
  <si>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</si>
  <si>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</si>
  <si>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</si>
  <si>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</si>
  <si>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</si>
  <si>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</si>
  <si>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</si>
  <si>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</si>
  <si>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</si>
  <si>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</si>
  <si>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</si>
  <si>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</si>
  <si>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</si>
  <si>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</si>
  <si>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</si>
  <si>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</si>
  <si>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</si>
  <si>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</si>
  <si>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</si>
  <si>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</si>
  <si>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</si>
  <si>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</si>
  <si>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</si>
  <si>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</si>
  <si>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</si>
  <si>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</si>
  <si>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</si>
  <si>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</si>
  <si>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</si>
  <si>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</si>
  <si>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</si>
  <si>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</si>
  <si>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</si>
  <si>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</si>
  <si>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</si>
  <si>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</si>
  <si>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</si>
  <si>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</si>
  <si>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</si>
  <si>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</si>
  <si>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</si>
  <si>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</si>
  <si>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</si>
  <si>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</si>
  <si>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</si>
  <si>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</si>
  <si>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</si>
  <si>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</si>
  <si>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</si>
  <si>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</si>
  <si>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</si>
  <si>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</si>
  <si>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</si>
  <si>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</si>
  <si>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</si>
  <si>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</si>
  <si>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</si>
  <si>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</si>
  <si>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</si>
  <si>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</si>
  <si>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</si>
  <si>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</si>
  <si>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</si>
  <si>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</si>
  <si>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</si>
  <si>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</si>
  <si>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</si>
  <si>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</si>
  <si>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</si>
  <si>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</si>
  <si>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</si>
  <si>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</si>
  <si>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</si>
  <si>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</si>
  <si>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</si>
  <si>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</si>
  <si>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</si>
  <si>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</si>
  <si>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</si>
  <si>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</si>
  <si>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</si>
  <si>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</si>
  <si>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</si>
  <si>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</si>
  <si>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</si>
  <si>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</si>
  <si>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</si>
  <si>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</si>
  <si>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</si>
  <si>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</si>
  <si>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</si>
  <si>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</si>
  <si>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</si>
  <si>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</si>
  <si>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</si>
  <si>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</si>
  <si>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</si>
  <si>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</si>
  <si>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</si>
  <si>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</si>
  <si>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</si>
  <si>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</si>
  <si>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</si>
  <si>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</si>
  <si>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</si>
  <si>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</si>
  <si>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</si>
  <si>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</si>
  <si>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</si>
  <si>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</si>
  <si>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</si>
  <si>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</si>
  <si>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</si>
  <si>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</si>
  <si>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</si>
  <si>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</si>
  <si>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</si>
  <si>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</si>
  <si>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</si>
  <si>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</si>
  <si>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</si>
  <si>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</si>
  <si>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</si>
  <si>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</si>
  <si>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</si>
  <si>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</si>
  <si>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</si>
  <si>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</si>
  <si>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</si>
  <si>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</si>
  <si>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</si>
  <si>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</si>
  <si>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</si>
  <si>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</si>
  <si>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</si>
  <si>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</si>
  <si>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</si>
  <si>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</si>
  <si>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</si>
  <si>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</si>
  <si>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</si>
  <si>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</si>
  <si>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</si>
  <si>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</si>
  <si>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</si>
  <si>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</si>
  <si>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</si>
  <si>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</si>
  <si>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</si>
  <si>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</si>
  <si>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</si>
  <si>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</si>
  <si>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</si>
  <si>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</si>
  <si>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</si>
  <si>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</si>
  <si>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</si>
  <si>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</si>
  <si>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</si>
  <si>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</si>
  <si>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</si>
  <si>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</si>
  <si>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</si>
  <si>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</si>
  <si>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</si>
  <si>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</si>
  <si>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</si>
  <si>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</si>
  <si>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</si>
  <si>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</si>
  <si>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</si>
  <si>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</si>
  <si>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</si>
  <si>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</si>
  <si>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</si>
  <si>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</si>
  <si>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</si>
  <si>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</si>
  <si>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</si>
  <si>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</si>
  <si>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</si>
  <si>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</si>
  <si>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</si>
  <si>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</si>
  <si>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</si>
  <si>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</si>
  <si>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</si>
  <si>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</si>
  <si>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</si>
  <si>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</si>
  <si>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</si>
  <si>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</si>
  <si>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</si>
  <si>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</si>
  <si>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</si>
  <si>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</si>
  <si>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</si>
  <si>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</si>
  <si>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</si>
  <si>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</si>
  <si>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</si>
  <si>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</si>
  <si>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</si>
  <si>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</si>
  <si>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</si>
  <si>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</si>
  <si>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</si>
  <si>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</si>
  <si>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</si>
  <si>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</si>
  <si>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</si>
  <si>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</si>
  <si>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</si>
  <si>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</si>
  <si>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</si>
  <si>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</si>
  <si>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</si>
  <si>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</si>
  <si>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</si>
  <si>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</si>
  <si>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</si>
  <si>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</si>
  <si>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</si>
  <si>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</si>
  <si>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</si>
  <si>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</si>
  <si>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</si>
  <si>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</si>
  <si>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</si>
  <si>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</si>
  <si>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</si>
  <si>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</si>
  <si>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</si>
  <si>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</si>
  <si>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</si>
  <si>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</si>
  <si>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</si>
  <si>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</si>
  <si>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</si>
  <si>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</si>
  <si>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</si>
  <si>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</si>
  <si>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</si>
  <si>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</si>
  <si>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</si>
  <si>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</si>
  <si>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</si>
  <si>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</si>
  <si>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</si>
  <si>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</si>
  <si>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</si>
  <si>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</si>
  <si>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</si>
  <si>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</si>
  <si>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</si>
  <si>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</si>
  <si>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</si>
  <si>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</si>
  <si>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</si>
  <si>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</si>
  <si>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</si>
  <si>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</si>
  <si>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</si>
  <si>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</si>
  <si>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</si>
  <si>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</si>
  <si>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</si>
  <si>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</si>
  <si>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</si>
  <si>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</si>
  <si>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</si>
  <si>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</si>
  <si>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</si>
  <si>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</si>
  <si>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</si>
  <si>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</si>
  <si>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</si>
  <si>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</si>
  <si>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</si>
  <si>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</si>
  <si>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</si>
  <si>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</si>
  <si>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</si>
  <si>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</si>
  <si>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</si>
  <si>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</si>
  <si>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</si>
  <si>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</si>
  <si>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</si>
  <si>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</si>
  <si>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</si>
  <si>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</si>
  <si>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</si>
  <si>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</si>
  <si>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</si>
  <si>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</si>
  <si>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</si>
  <si>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</si>
  <si>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</si>
  <si>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</si>
  <si>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</si>
  <si>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</si>
  <si>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</si>
  <si>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</si>
  <si>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</si>
  <si>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</si>
  <si>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</si>
  <si>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</si>
  <si>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</si>
  <si>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</si>
  <si>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</si>
  <si>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</si>
  <si>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</si>
  <si>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</si>
  <si>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</si>
  <si>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</si>
  <si>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</si>
  <si>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</si>
  <si>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</si>
  <si>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</si>
  <si>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</si>
  <si>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</si>
  <si>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</si>
  <si>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</si>
  <si>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</si>
  <si>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</si>
  <si>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</si>
  <si>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</si>
  <si>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</si>
  <si>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</si>
  <si>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</si>
  <si>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</si>
  <si>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</si>
  <si>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</si>
  <si>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</si>
  <si>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</si>
  <si>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</si>
  <si>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</si>
  <si>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</si>
  <si>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</si>
  <si>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</si>
  <si>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</si>
  <si>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</si>
  <si>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</si>
  <si>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</si>
  <si>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</si>
  <si>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</si>
  <si>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</si>
  <si>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</si>
  <si>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</si>
  <si>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</si>
  <si>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</si>
  <si>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</si>
  <si>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</si>
  <si>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</si>
  <si>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</si>
  <si>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</si>
  <si>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</si>
  <si>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</si>
  <si>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</si>
  <si>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</si>
  <si>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</si>
  <si>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</si>
  <si>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</si>
  <si>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</si>
  <si>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</si>
  <si>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</si>
  <si>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</si>
  <si>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</si>
  <si>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</si>
  <si>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</si>
  <si>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</si>
  <si>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</si>
  <si>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</si>
  <si>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</si>
  <si>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</si>
  <si>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</si>
  <si>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</si>
  <si>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</si>
  <si>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</si>
  <si>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</si>
  <si>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</si>
  <si>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</si>
  <si>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</si>
  <si>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</si>
  <si>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</si>
  <si>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</si>
  <si>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</si>
  <si>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</si>
  <si>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</si>
  <si>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</si>
  <si>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</si>
  <si>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</si>
  <si>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</si>
  <si>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</si>
  <si>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</si>
  <si>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</si>
  <si>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</si>
  <si>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</si>
  <si>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</si>
  <si>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</si>
  <si>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</si>
  <si>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</si>
  <si>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</si>
  <si>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</si>
  <si>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</si>
  <si>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</si>
  <si>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</si>
  <si>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</si>
  <si>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</si>
  <si>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</si>
  <si>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</si>
  <si>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</si>
  <si>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</si>
  <si>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</si>
  <si>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</si>
  <si>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</si>
  <si>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</si>
  <si>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</si>
  <si>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</si>
  <si>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</si>
  <si>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</si>
  <si>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</si>
  <si>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</si>
  <si>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</si>
  <si>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</si>
  <si>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</si>
  <si>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</si>
  <si>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</si>
  <si>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</si>
  <si>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</si>
  <si>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</si>
  <si>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</si>
  <si>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</si>
  <si>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</si>
  <si>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</si>
  <si>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</si>
  <si>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</si>
  <si>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</si>
  <si>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</si>
  <si>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</si>
  <si>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</si>
  <si>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</si>
  <si>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</si>
  <si>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</si>
  <si>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</si>
  <si>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</si>
  <si>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</si>
  <si>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</si>
  <si>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</si>
  <si>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</si>
  <si>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</si>
  <si>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</si>
  <si>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</si>
  <si>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</si>
  <si>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</si>
  <si>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</si>
  <si>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</si>
  <si>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</si>
  <si>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</si>
  <si>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</si>
  <si>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</si>
  <si>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</si>
  <si>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</si>
  <si>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</si>
  <si>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</si>
  <si>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</si>
  <si>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</si>
  <si>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</si>
  <si>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</si>
  <si>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</si>
  <si>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</si>
  <si>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</si>
  <si>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</si>
  <si>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</si>
  <si>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</si>
  <si>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</si>
  <si>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</si>
  <si>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</si>
  <si>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</si>
  <si>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</si>
  <si>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</si>
  <si>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</si>
  <si>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</si>
  <si>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</si>
  <si>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</si>
  <si>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</si>
  <si>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</si>
  <si>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</si>
  <si>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</si>
  <si>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</si>
  <si>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</si>
  <si>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</si>
  <si>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</si>
  <si>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</si>
  <si>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</si>
  <si>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</si>
  <si>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</si>
  <si>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</si>
  <si>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</si>
  <si>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</si>
  <si>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</si>
  <si>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</si>
  <si>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</si>
  <si>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</si>
  <si>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</si>
  <si>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</si>
  <si>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</si>
  <si>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</si>
  <si>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</si>
  <si>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</si>
  <si>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</si>
  <si>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</si>
  <si>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</si>
  <si>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</si>
  <si>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</si>
  <si>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</si>
  <si>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</si>
  <si>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</si>
  <si>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</si>
  <si>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</si>
  <si>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</si>
  <si>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</si>
  <si>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</si>
  <si>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</si>
  <si>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</si>
  <si>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</si>
  <si>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</si>
  <si>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</si>
  <si>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</si>
  <si>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</si>
  <si>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</si>
  <si>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</si>
  <si>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</si>
  <si>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</si>
  <si>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</si>
  <si>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</si>
  <si>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</si>
  <si>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</si>
  <si>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</si>
  <si>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</si>
  <si>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</si>
  <si>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</si>
  <si>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</si>
  <si>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</si>
  <si>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</si>
  <si>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</si>
  <si>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</si>
  <si>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</si>
  <si>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</si>
  <si>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</si>
  <si>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</si>
  <si>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</si>
  <si>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</si>
  <si>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</si>
  <si>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</si>
  <si>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</si>
  <si>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</si>
  <si>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</si>
  <si>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</si>
  <si>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</si>
  <si>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</si>
  <si>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</si>
  <si>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</si>
  <si>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</si>
  <si>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</si>
  <si>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</si>
  <si>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</si>
  <si>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</si>
  <si>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</si>
  <si>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</si>
  <si>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</si>
  <si>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</si>
  <si>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</si>
  <si>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</si>
  <si>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</si>
  <si>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</si>
  <si>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</si>
  <si>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</si>
  <si>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</si>
  <si>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</si>
  <si>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</si>
  <si>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</si>
  <si>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</si>
  <si>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</si>
  <si>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</si>
  <si>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</si>
  <si>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</si>
  <si>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</si>
  <si>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</si>
  <si>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</si>
  <si>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</si>
  <si>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</si>
  <si>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</si>
  <si>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</si>
  <si>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</si>
  <si>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</si>
  <si>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</si>
  <si>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</si>
  <si>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</si>
  <si>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</si>
  <si>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</si>
  <si>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</si>
  <si>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</si>
  <si>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</si>
  <si>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</si>
  <si>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</si>
  <si>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</si>
  <si>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</si>
  <si>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</si>
  <si>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</si>
  <si>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</si>
  <si>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</si>
  <si>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</si>
  <si>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</si>
  <si>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</si>
  <si>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</si>
  <si>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</si>
  <si>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</si>
  <si>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</si>
  <si>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</si>
  <si>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</si>
  <si>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</si>
  <si>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</si>
  <si>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</si>
  <si>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</si>
  <si>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</si>
  <si>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</si>
  <si>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</si>
  <si>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</si>
  <si>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</si>
  <si>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</si>
  <si>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</si>
  <si>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</si>
  <si>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</si>
  <si>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</si>
  <si>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</si>
  <si>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</si>
  <si>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</si>
  <si>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</si>
  <si>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</si>
  <si>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</si>
  <si>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</si>
  <si>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</si>
  <si>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</si>
  <si>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</si>
  <si>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</si>
  <si>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</si>
  <si>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</si>
  <si>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</si>
  <si>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</si>
  <si>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</si>
  <si>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</si>
  <si>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</si>
  <si>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</si>
  <si>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</si>
  <si>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</si>
  <si>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</si>
  <si>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</si>
  <si>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</si>
  <si>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</si>
  <si>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</si>
  <si>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</si>
  <si>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</si>
  <si>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</si>
  <si>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</si>
  <si>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</si>
  <si>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</si>
  <si>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</si>
  <si>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</si>
  <si>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</si>
  <si>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</si>
  <si>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</si>
  <si>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</si>
  <si>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</si>
  <si>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</si>
  <si>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</si>
  <si>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</si>
  <si>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</si>
  <si>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</si>
  <si>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</si>
  <si>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</si>
  <si>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</si>
  <si>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</si>
  <si>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</si>
  <si>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</si>
  <si>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</si>
  <si>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</si>
  <si>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</si>
  <si>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</si>
  <si>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</si>
  <si>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</si>
  <si>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</si>
  <si>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</si>
  <si>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</si>
  <si>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</si>
  <si>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</si>
  <si>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</si>
  <si>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</si>
  <si>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</si>
  <si>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</si>
  <si>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</si>
  <si>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</si>
  <si>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</si>
  <si>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</si>
  <si>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</si>
  <si>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</si>
  <si>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</si>
  <si>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</si>
  <si>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</si>
  <si>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</si>
  <si>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</si>
  <si>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</si>
  <si>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</si>
  <si>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</si>
  <si>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</si>
  <si>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</si>
  <si>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</si>
  <si>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</si>
  <si>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</si>
  <si>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</si>
  <si>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</si>
  <si>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</si>
  <si>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</si>
  <si>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</si>
  <si>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</si>
  <si>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</si>
  <si>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</si>
  <si>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</si>
  <si>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</si>
  <si>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</si>
  <si>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</si>
  <si>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</si>
  <si>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</si>
  <si>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</si>
  <si>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</si>
  <si>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</si>
  <si>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</si>
  <si>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</si>
  <si>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</si>
  <si>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</si>
  <si>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</si>
  <si>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</si>
  <si>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</si>
  <si>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</si>
  <si>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</si>
  <si>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</si>
  <si>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</si>
  <si>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</si>
  <si>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</si>
  <si>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</si>
  <si>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</si>
  <si>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</si>
  <si>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</si>
  <si>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</si>
  <si>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</si>
  <si>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</si>
  <si>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</si>
  <si>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</si>
  <si>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</si>
  <si>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</si>
  <si>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</si>
  <si>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</si>
  <si>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</si>
  <si>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</si>
  <si>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</si>
  <si>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</si>
  <si>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</si>
  <si>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</si>
  <si>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</si>
  <si>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</si>
  <si>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</si>
  <si>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</si>
  <si>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</si>
  <si>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</si>
  <si>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</si>
  <si>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</si>
  <si>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</si>
  <si>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</si>
  <si>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</si>
  <si>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</si>
  <si>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</si>
  <si>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</si>
  <si>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</si>
  <si>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</si>
  <si>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</si>
  <si>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</si>
  <si>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</si>
  <si>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</si>
  <si>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</si>
  <si>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</si>
  <si>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</si>
  <si>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</si>
  <si>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</si>
  <si>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</si>
  <si>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</si>
  <si>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</si>
  <si>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</si>
  <si>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</si>
  <si>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</si>
  <si>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</si>
  <si>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</si>
  <si>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</si>
  <si>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</si>
  <si>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</si>
  <si>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</si>
  <si>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</si>
  <si>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</si>
  <si>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</si>
  <si>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</si>
  <si>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</si>
  <si>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</si>
  <si>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</si>
  <si>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</si>
  <si>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</si>
  <si>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</si>
  <si>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</si>
  <si>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</si>
  <si>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</si>
  <si>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</si>
  <si>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</si>
  <si>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</si>
  <si>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</si>
  <si>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</si>
  <si>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</si>
  <si>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</si>
  <si>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</si>
  <si>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</si>
  <si>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</si>
  <si>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</si>
  <si>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</si>
  <si>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</si>
  <si>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</si>
  <si>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</si>
  <si>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</si>
  <si>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</si>
  <si>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</si>
  <si>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</si>
  <si>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</si>
  <si>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</si>
  <si>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</si>
  <si>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</si>
  <si>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</si>
  <si>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</si>
  <si>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</si>
  <si>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</si>
  <si>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</si>
  <si>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</si>
  <si>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</si>
  <si>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</si>
  <si>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</si>
  <si>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</si>
  <si>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</si>
  <si>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</si>
  <si>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</si>
  <si>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</si>
  <si>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</si>
  <si>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</si>
  <si>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</si>
  <si>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</si>
  <si>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</si>
  <si>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</si>
  <si>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</si>
  <si>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</si>
  <si>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</si>
  <si>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</si>
  <si>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</si>
  <si>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</si>
  <si>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</si>
  <si>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</si>
  <si>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</si>
  <si>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</si>
  <si>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</si>
  <si>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</si>
  <si>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</si>
  <si>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</si>
  <si>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</si>
  <si>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</si>
  <si>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</si>
  <si>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</si>
  <si>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</si>
  <si>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</si>
  <si>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</si>
  <si>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</si>
  <si>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</si>
  <si>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</si>
  <si>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</si>
  <si>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</si>
  <si>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</si>
  <si>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</si>
  <si>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</si>
  <si>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</si>
  <si>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</si>
  <si>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</si>
  <si>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</si>
  <si>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</si>
  <si>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</si>
  <si>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</si>
  <si>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</si>
  <si>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</si>
  <si>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</si>
  <si>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</si>
  <si>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</si>
  <si>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</si>
  <si>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</si>
  <si>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</si>
  <si>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</si>
  <si>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</si>
  <si>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</si>
  <si>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</si>
  <si>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</si>
  <si>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</si>
  <si>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</si>
  <si>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</si>
  <si>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</si>
  <si>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</si>
  <si>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</si>
  <si>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</si>
  <si>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</si>
  <si>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</si>
  <si>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</si>
  <si>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</si>
  <si>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</si>
  <si>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</si>
  <si>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</si>
  <si>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</si>
  <si>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</si>
  <si>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</si>
  <si>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</si>
  <si>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</si>
  <si>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</si>
  <si>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</si>
  <si>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</si>
  <si>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</si>
  <si>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</si>
  <si>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</si>
  <si>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</si>
  <si>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</si>
  <si>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</si>
  <si>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</si>
  <si>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</si>
  <si>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</si>
  <si>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</si>
  <si>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</si>
  <si>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</si>
  <si>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</si>
  <si>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</si>
  <si>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</si>
  <si>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</si>
  <si>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</si>
  <si>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</si>
  <si>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</si>
  <si>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</si>
  <si>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</si>
  <si>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</si>
  <si>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</si>
  <si>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</si>
  <si>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</si>
  <si>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</si>
  <si>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</si>
  <si>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</si>
  <si>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</si>
  <si>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</si>
  <si>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</si>
  <si>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</si>
  <si>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</si>
  <si>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</si>
  <si>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</si>
  <si>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</si>
  <si>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</si>
  <si>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</si>
  <si>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</si>
  <si>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</si>
  <si>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</si>
  <si>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</si>
  <si>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</si>
  <si>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</si>
  <si>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</si>
  <si>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</si>
  <si>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</si>
  <si>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</si>
  <si>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</si>
  <si>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</si>
  <si>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</si>
  <si>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</si>
  <si>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</si>
  <si>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</si>
  <si>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</si>
  <si>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</si>
  <si>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</si>
  <si>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</si>
  <si>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</si>
  <si>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</si>
  <si>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</si>
  <si>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</si>
  <si>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</si>
  <si>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</si>
  <si>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</si>
  <si>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</si>
  <si>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</si>
  <si>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</si>
  <si>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</si>
  <si>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</si>
  <si>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</si>
  <si>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</si>
  <si>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</si>
  <si>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</si>
  <si>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</si>
  <si>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</si>
  <si>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</si>
  <si>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</si>
  <si>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</si>
  <si>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</si>
  <si>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</si>
  <si>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</si>
  <si>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</si>
  <si>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</si>
  <si>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</si>
  <si>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</si>
  <si>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</si>
  <si>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</si>
  <si>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</si>
  <si>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</si>
  <si>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</si>
  <si>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</si>
  <si>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</si>
  <si>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</si>
  <si>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</si>
  <si>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</si>
  <si>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</si>
  <si>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</si>
  <si>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</si>
  <si>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</si>
  <si>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</si>
  <si>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</si>
  <si>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</si>
  <si>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</si>
  <si>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</si>
  <si>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</si>
  <si>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</si>
  <si>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</si>
  <si>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</si>
  <si>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</si>
  <si>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</si>
  <si>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</si>
  <si>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</si>
  <si>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</si>
  <si>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</si>
  <si>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</si>
  <si>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</si>
  <si>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</si>
  <si>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</si>
  <si>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</si>
  <si>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</si>
  <si>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</si>
  <si>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</si>
  <si>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</si>
  <si>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</si>
  <si>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</si>
  <si>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</si>
  <si>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</si>
  <si>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</si>
  <si>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</si>
  <si>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</si>
  <si>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</si>
  <si>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</si>
  <si>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</si>
  <si>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</si>
  <si>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</si>
  <si>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</si>
  <si>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</si>
  <si>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</si>
  <si>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</si>
  <si>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</si>
  <si>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</si>
  <si>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</si>
  <si>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</si>
  <si>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</si>
  <si>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</si>
  <si>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</si>
  <si>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</si>
  <si>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</si>
  <si>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</si>
  <si>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</si>
  <si>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</si>
  <si>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</si>
  <si>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</si>
  <si>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</si>
  <si>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</si>
  <si>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</si>
  <si>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</si>
  <si>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</si>
  <si>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</si>
  <si>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</si>
  <si>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</si>
  <si>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</si>
  <si>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</si>
  <si>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</si>
  <si>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</si>
  <si>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</si>
  <si>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</si>
  <si>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</si>
  <si>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</si>
  <si>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</si>
  <si>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</si>
  <si>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</si>
  <si>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</si>
  <si>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</si>
  <si>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</si>
  <si>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</si>
  <si>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</si>
  <si>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</si>
  <si>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</si>
  <si>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</si>
  <si>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</si>
  <si>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</si>
  <si>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</si>
  <si>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</si>
  <si>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</si>
  <si>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</si>
  <si>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</si>
  <si>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</si>
  <si>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</si>
  <si>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</si>
  <si>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</si>
  <si>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</si>
  <si>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</si>
  <si>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</si>
  <si>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</si>
  <si>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</si>
  <si>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</si>
  <si>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</si>
  <si>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</si>
  <si>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</si>
  <si>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</si>
  <si>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</si>
  <si>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</si>
  <si>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</si>
  <si>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</si>
  <si>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</si>
  <si>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</si>
  <si>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</si>
  <si>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</si>
  <si>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</si>
  <si>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</si>
  <si>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</si>
  <si>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</si>
  <si>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</si>
  <si>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</si>
  <si>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</si>
  <si>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</si>
  <si>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</si>
  <si>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</si>
  <si>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</si>
  <si>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</si>
  <si>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</si>
  <si>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</si>
  <si>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</si>
  <si>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</si>
  <si>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</si>
  <si>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</si>
  <si>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</si>
  <si>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</si>
  <si>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</si>
  <si>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</si>
  <si>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</si>
  <si>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</si>
  <si>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</si>
  <si>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</si>
  <si>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</si>
  <si>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</si>
  <si>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</si>
  <si>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</si>
  <si>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</si>
  <si>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</si>
  <si>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</si>
  <si>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</si>
  <si>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</si>
  <si>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</si>
  <si>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</si>
  <si>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</si>
  <si>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</si>
  <si>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</si>
  <si>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</si>
  <si>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</si>
  <si>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</si>
  <si>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</si>
  <si>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</si>
  <si>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</si>
  <si>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</si>
  <si>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</si>
  <si>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</si>
  <si>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</si>
  <si>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</si>
  <si>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</si>
  <si>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</si>
  <si>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</si>
  <si>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</si>
  <si>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</si>
  <si>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</si>
  <si>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</si>
  <si>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</si>
  <si>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</si>
  <si>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</si>
  <si>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</si>
  <si>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</si>
  <si>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</si>
  <si>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</si>
  <si>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</si>
  <si>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</si>
  <si>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</si>
  <si>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</si>
  <si>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</si>
  <si>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</si>
  <si>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</si>
  <si>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</si>
  <si>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</si>
  <si>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</si>
  <si>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</si>
  <si>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</si>
  <si>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</si>
  <si>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</si>
  <si>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</si>
  <si>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</si>
  <si>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</si>
  <si>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</si>
  <si>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</si>
  <si>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</si>
  <si>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</si>
  <si>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</si>
  <si>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</si>
  <si>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</si>
  <si>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</si>
  <si>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</si>
  <si>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</si>
  <si>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</si>
  <si>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</si>
  <si>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</si>
  <si>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</si>
  <si>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</si>
  <si>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</si>
  <si>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</si>
  <si>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</si>
  <si>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</si>
  <si>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</si>
  <si>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</si>
  <si>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</si>
  <si>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</si>
  <si>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</si>
  <si>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</si>
  <si>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</si>
  <si>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</si>
  <si>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</si>
  <si>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</si>
  <si>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</si>
  <si>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</si>
  <si>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</si>
  <si>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</si>
  <si>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</si>
  <si>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</si>
  <si>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</si>
  <si>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</si>
  <si>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</si>
  <si>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</si>
  <si>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</si>
  <si>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</si>
  <si>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</si>
  <si>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</si>
  <si>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</si>
  <si>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</si>
  <si>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</si>
  <si>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</si>
  <si>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</si>
  <si>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</si>
  <si>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</si>
  <si>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</si>
  <si>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</si>
  <si>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</si>
  <si>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</si>
  <si>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</si>
  <si>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</si>
  <si>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</si>
  <si>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</si>
  <si>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</si>
  <si>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</si>
  <si>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</si>
  <si>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</si>
  <si>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</si>
  <si>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</si>
  <si>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</si>
  <si>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</si>
  <si>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</si>
  <si>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</si>
  <si>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</si>
  <si>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</si>
  <si>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</si>
  <si>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</si>
  <si>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</si>
  <si>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</si>
  <si>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</si>
  <si>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</si>
  <si>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</si>
  <si>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</si>
  <si>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</si>
  <si>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</si>
  <si>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</si>
  <si>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</si>
  <si>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</si>
  <si>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</si>
  <si>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</si>
  <si>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</si>
  <si>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</si>
  <si>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</si>
  <si>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</si>
  <si>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</si>
  <si>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</si>
  <si>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</si>
  <si>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</si>
  <si>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</si>
  <si>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</si>
  <si>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</si>
  <si>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</si>
  <si>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</si>
  <si>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</si>
  <si>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</si>
  <si>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</si>
  <si>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</si>
  <si>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</si>
  <si>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</si>
  <si>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</si>
  <si>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</si>
  <si>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</si>
  <si>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</si>
  <si>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</si>
  <si>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</si>
  <si>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</si>
  <si>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</si>
  <si>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</si>
  <si>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</si>
  <si>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</si>
  <si>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</si>
  <si>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</si>
  <si>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</si>
  <si>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</si>
  <si>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</si>
  <si>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</si>
  <si>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</si>
  <si>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</si>
  <si>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</si>
  <si>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</si>
  <si>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</si>
  <si>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</si>
  <si>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</si>
  <si>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</si>
  <si>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</si>
  <si>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</si>
  <si>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</si>
  <si>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</si>
  <si>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</si>
  <si>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</si>
  <si>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</si>
  <si>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</si>
  <si>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</si>
  <si>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</si>
  <si>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</si>
  <si>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</si>
  <si>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</si>
  <si>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</si>
  <si>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</si>
  <si>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</si>
  <si>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</si>
  <si>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2025-11-26 08:47:47
</t>
  </si>
  <si>
    <t xml:space="preserve"> Restored by PG </t>
  </si>
  <si>
    <t xml:space="preserve"> PCM-20250215-00000830 </t>
  </si>
  <si>
    <t>LTE site still down and  site located in aramco area access issue need special permission</t>
  </si>
  <si>
    <t>PCM-20251126-00000858</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</si>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</sst>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49" dataDxfId="148" headerRowBorderDxfId="146" tableBorderDxfId="147" totalsRowBorderDxfId="145">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324.60648414352181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45987.554910069448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45987.554910069448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45987.554910069448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45987.554910069448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45987.554910069448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45987.554910069448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45987.554910069448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45987.554910069448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45987.554910069448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45987.554910069448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45987.554910069448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45987.554910069448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45987.554910069448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45987.554910069448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45987.554910069448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45987.554910069448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45987.554910069448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45987.554910069448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45987.554910069448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45987.554910069448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45987.554910069448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45987.554910069448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45987.554910069448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45987.554910069448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45987.554910069448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45987.554910069448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45987.554910069448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45987.554910069448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45987.554910069448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45987.554910069448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45987.554910069448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45987.554910069448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45987.554910069448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45987.554910069448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45987.554910069448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45987.554910069448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45987.554910069448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45987.554910069448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45987.554910069448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45987.554910069448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45987.554910069448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45987.554910069448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45987.554910069448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45987.554910069448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45987.554910069448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45987.554910069448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45987.554910069448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45987.554910069448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45987.554910069448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45987.554910069448</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DCE6D93A-8BD8-422E-983F-9DCCF166894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162.55507210648648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3.1674910879664822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4</v>
      </c>
      <c r="D5" s="18" t="s">
        <v>20823</v>
      </c>
      <c r="E5" s="99" t="s">
        <v>39100</v>
      </c>
      <c r="F5" s="100">
        <v>45987.379467592589</v>
      </c>
      <c r="G5" s="101">
        <f ca="1">IFERROR(NOW()-F5,"-")</f>
        <v>0.17544247685873415</v>
      </c>
      <c r="H5" s="145" t="s">
        <v>39108</v>
      </c>
      <c r="I5" s="18" t="str">
        <f>IFERROR(VLOOKUP(D5,DB!A:F,6,0),"")</f>
        <v>SCECO</v>
      </c>
      <c r="J5" s="18" t="str">
        <f>IFERROR(VLOOKUP(D5,DB!A:G,7,0),"")</f>
        <v>Vandalized+Vandalized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45987.554910069448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45987.554910069448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45987.554910069448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45987.554910069448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45987.554910069448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45987.554910069448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45987.554910069448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45987.554910069448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45987.554910069448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45987.554910069448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45987.554910069448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45987.554910069448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45987.554910069448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45987.554910069448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45987.554910069448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45987.554910069448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45987.554910069448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45987.554910069448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45987.554910069448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45987.554910069448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45987.554910069448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45987.554910069448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45987.554910069448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45987.554910069448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45987.554910069448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45987.554910069448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45987.554910069448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45987.554910069448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45987.554910069448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45987.554910069448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45987.554910069448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45987.554910069448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45987.554910069448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45987.554910069448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45987.554910069448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45987.554910069448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45987.554910069448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45987.554910069448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45987.554910069448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45987.554910069448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45987.554910069448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45987.554910069448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45987.554910069448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45987.554910069448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45987.554910069448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45987.554910069448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45987.554910069448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45987.554910069448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45987.554910069448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45987.554910069448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45987.554910069448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45987.554910069448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45987.554910069448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45987.554910069448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45987.554910069448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45987.554910069448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45987.554910069448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45987.554910069448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45987.554910069448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45987.554910069448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45987.554910069448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45987.554910069448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45987.554910069448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45987.554910069448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45987.554910069448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45987.554910069448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45987.554910069448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45987.554910069448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45987.554910069448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45987.554910069448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45987.554910069448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45987.554910069448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45987.554910069448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45987.554910069448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45987.554910069448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45987.554910069448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45987.554910069448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45987.554910069448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45987.554910069448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45987.554910069448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45987.554910069448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45987.554910069448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45987.554910069448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45987.554910069448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45987.554910069448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45987.554910069448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45987.554910069448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45987.554910069448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45987.554910069448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45987.554910069448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45987.554910069448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45987.554910069448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45987.554910069448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45987.554910069448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45987.554910069448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45987.554910069448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45987.554910069448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45987.554910069448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45987.554910069448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45987.554910069448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45987.554910069448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45987.554910069448</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45987.554910069448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45987.554910069448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45987.554910069448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45987.554910069448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45987.554910069448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45987.554910069448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45987.554910069448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45987.554910069448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45987.554910069448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45987.554910069448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45987.554910069448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45987.554910069448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45987.554910069448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45987.554910069448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45987.554910069448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45987.554910069448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45987.554910069448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45987.554910069448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45987.554910069448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45987.554910069448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45987.554910069448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45987.554910069448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45987.554910069448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45987.554910069448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45987.554910069448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45987.554910069448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45987.554910069448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45987.554910069448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45987.554910069448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45987.554910069448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45987.554910069448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45987.554910069448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45987.554910069448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45987.554910069448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45987.554910069448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45987.554910069448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45987.554910069448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45987.554910069448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45987.554910069448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45987.554910069448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45987.554910069448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45987.554910069448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45987.554910069448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45987.554910069448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45987.554910069448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45987.554910069448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45987.554910069448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45987.554910069448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45987.554910069448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45987.554910069448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45987.554910069448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45987.554910069448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45987.554910069448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45987.554910069448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45987.554910069448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45987.554910069448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45987.554910069448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45987.554910069448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45987.554910069448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45987.554910069448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45987.554910069448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45987.554910069448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45987.554910069448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45987.554910069448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45987.554910069448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45987.554910069448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45987.554910069448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45987.554910069448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45987.554910069448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45987.554910069448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45987.554910069448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45987.554910069448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45987.554910069448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45987.554910069448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45987.554910069448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45987.554910069448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45987.554910069448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45987.554910069448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45987.554910069448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45987.554910069448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45987.554910069448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45987.554910069448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45987.554910069448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45987.554910069448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45987.554910069448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45987.554910069448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45987.554910069448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45987.554910069448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45987.554910069448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45987.554910069448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45987.554910069448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45987.554910069448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45987.554910069448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45987.554910069448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45987.554910069448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45987.554910069448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45987.554910069448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45987.554910069448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45987.554910069448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45987.554910069448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45987.554910069448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45987.554910069448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45987.554910069448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45987.554910069448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45987.554910069448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45987.554910069448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45987.554910069448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45987.554910069448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45987.554910069448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45987.554910069448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45987.554910069448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45987.554910069448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45987.554910069448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45987.554910069448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45987.554910069448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45987.554910069448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45987.554910069448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45987.554910069448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45987.554910069448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45987.554910069448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45987.554910069448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45987.554910069448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45987.554910069448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45987.554910069448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45987.554910069448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45987.554910069448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45987.554910069448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45987.554910069448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45987.554910069448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45987.554910069448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45987.554910069448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45987.554910069448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45987.554910069448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45987.554910069448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45987.554910069448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45987.554910069448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45987.554910069448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45987.554910069448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45987.554910069448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45987.554910069448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45987.554910069448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45987.554910069448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45987.554910069448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45987.554910069448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45987.554910069448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45987.554910069448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45987.554910069448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45987.554910069448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45987.554910069448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45987.554910069448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45987.554910069448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45987.554910069448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45987.554910069448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45987.554910069448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45987.554910069448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45987.554910069448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45987.554910069448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45987.554910069448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45987.554910069448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45987.554910069448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45987.554910069448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45987.554910069448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45987.554910069448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45987.554910069448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45987.554910069448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45987.554910069448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45987.554910069448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45987.554910069448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45987.554910069448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45987.554910069448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45987.554910069448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45987.554910069448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45987.554910069448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45987.554910069448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45987.554910069448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45987.554910069448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45987.554910069448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45987.554910069448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45987.554910069448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45987.554910069448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45987.554910069448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45987.554910069448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45987.554910069448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45987.554910069448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45987.554910069448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45987.554910069448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45987.554910069448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45987.554910069448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45987.554910069448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45987.554910069448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45987.554910069448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45987.554910069448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45987.554910069448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45987.554910069448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45987.554910069448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45987.554910069448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45987.554910069448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45987.554910069448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45987.554910069448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45987.554910069448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45987.554910069448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45987.554910069448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45987.554910069448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45987.554910069448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45987.554910069448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45987.554910069448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45987.554910069448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45987.554910069448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45987.554910069448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45987.554910069448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45987.554910069448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45987.554910069448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45987.554910069448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45987.554910069448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45987.554910069448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45987.554910069448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45987.554910069448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45987.554910069448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45987.554910069448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45987.554910069448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45987.554910069448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45987.554910069448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45987.554910069448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45987.554910069448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45987.554910069448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45987.554910069448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45987.554910069448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45987.554910069448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45987.554910069448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45987.554910069448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45987.554910069448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45987.554910069448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45987.554910069448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45987.554910069448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45987.554910069448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45987.554910069448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45987.554910069448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45987.554910069448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45987.554910069448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45987.554910069448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45987.554910069448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45987.554910069448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45987.554910069448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45987.554910069448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45987.554910069448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45987.554910069448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45987.554910069448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45987.554910069448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45987.554910069448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45987.554910069448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45987.554910069448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45987.554910069448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45987.554910069448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45987.554910069448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45987.554910069448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45987.554910069448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45987.554910069448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45987.554910069448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45987.554910069448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45987.554910069448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45987.554910069448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45987.554910069448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45987.554910069448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45987.554910069448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45987.554910069448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45987.554910069448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45987.554910069448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45987.554910069448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45987.554910069448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45987.554910069448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45987.554910069448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45987.554910069448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45987.554910069448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45987.554910069448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45987.554910069448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45987.554910069448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45987.554910069448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45987.554910069448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45987.554910069448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45987.554910069448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45987.554910069448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45987.554910069448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45987.554910069448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45987.554910069448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45987.554910069448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45987.554910069448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45987.554910069448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45987.554910069448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45987.554910069448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45987.554910069448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45987.554910069448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45987.554910069448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45987.554910069448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45987.554910069448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45987.554910069448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45987.554910069448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45987.554910069448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45987.554910069448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45987.554910069448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45987.554910069448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45987.554910069448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45987.554910069448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45987.554910069448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45987.554910069448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45987.554910069448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45987.554910069448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45987.554910069448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45987.554910069448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45987.554910069448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45987.554910069448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45987.554910069448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45987.554910069448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45987.554910069448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45987.554910069448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45987.554910069448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45987.554910069448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45987.554910069448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45987.554910069448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45987.554910069448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45987.554910069448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45987.554910069448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45987.554910069448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45987.554910069448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45987.554910069448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45987.554910069448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45987.554910069448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45987.554910069448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45987.554910069448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45987.554910069448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45987.554910069448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45987.554910069448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45987.554910069448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45987.554910069448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45987.554910069448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45987.554910069448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45987.554910069448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45987.554910069448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45987.554910069448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45987.554910069448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45987.554910069448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45987.554910069448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45987.554910069448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45987.554910069448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45987.554910069448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45987.554910069448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45987.554910069448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45987.554910069448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45987.554910069448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45987.554910069448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45987.554910069448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45987.554910069448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45987.554910069448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45987.554910069448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45987.554910069448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45987.554910069448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45987.554910069448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45987.554910069448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45987.554910069448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45987.554910069448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45987.554910069448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45987.554910069448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45987.554910069448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45987.554910069448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45987.554910069448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45987.554910069448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45987.554910069448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45987.554910069448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45987.554910069448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45987.554910069448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45987.554910069448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45987.554910069448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45987.554910069448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45987.554910069448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45987.554910069448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45987.554910069448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45987.554910069448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45987.554910069448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45987.554910069448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45987.554910069448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45987.554910069448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45987.554910069448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45987.554910069448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45987.554910069448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45987.554910069448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45987.554910069448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45987.554910069448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45987.554910069448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45987.554910069448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45987.554910069448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45987.554910069448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45987.554910069448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45987.554910069448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45987.554910069448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45987.554910069448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45987.554910069448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45987.554910069448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45987.554910069448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45987.554910069448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45987.554910069448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45987.554910069448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45987.554910069448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45987.554910069448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45987.554910069448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45987.554910069448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45987.554910069448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45987.554910069448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45987.554910069448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45987.554910069448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45987.554910069448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45987.554910069448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45987.554910069448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45987.554910069448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45987.554910069448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45987.554910069448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45987.554910069448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45987.554910069448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45987.554910069448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45987.554910069448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45987.554910069448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45987.554910069448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45987.554910069448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45987.554910069448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45987.554910069448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45987.554910069448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45987.554910069448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45987.554910069448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45987.554910069448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45987.554910069448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45987.554910069448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45987.554910069448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45987.554910069448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45987.554910069448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45987.554910069448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45987.554910069448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45987.554910069448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45987.554910069448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45987.554910069448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45987.554910069448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45987.554910069448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45987.554910069448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45987.554910069448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45987.554910069448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45987.554910069448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45987.554910069448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45987.554910069448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45987.554910069448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45987.554910069448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45987.554910069448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45987.554910069448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45987.554910069448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45987.554910069448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45987.554910069448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45987.554910069448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45987.554910069448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45987.554910069448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45987.554910069448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45987.554910069448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45987.554910069448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45987.554910069448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45987.554910069448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45987.554910069448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45987.554910069448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45987.554910069448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45987.554910069448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45987.554910069448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45987.554910069448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45987.554910069448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45987.554910069448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45987.554910069448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45987.554910069448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45987.554910069448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45987.554910069448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45987.554910069448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45987.554910069448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45987.554910069448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45987.554910069448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45987.554910069448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45987.554910069448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45987.554910069448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45987.554910069448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45987.554910069448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45987.554910069448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45987.554910069448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45987.554910069448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45987.554910069448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45987.554910069448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45987.554910069448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45987.554910069448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45987.554910069448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45987.554910069448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45987.554910069448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45987.554910069448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45987.554910069448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45987.554910069448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45987.554910069448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45987.554910069448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45987.554910069448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45987.554910069448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45987.554910069448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45987.554910069448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45987.554910069448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45987.554910069448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45987.554910069448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45987.554910069448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45987.554910069448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45987.554910069448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45987.554910069448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45987.554910069448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45987.554910069448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45987.554910069448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45987.554910069448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45987.554910069448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45987.554910069448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45987.554910069448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45987.554910069448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45987.554910069448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45987.554910069448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45987.554910069448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45987.554910069448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45987.554910069448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45987.554910069448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45987.554910069448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45987.554910069448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45987.554910069448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45987.554910069448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45987.554910069448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45987.554910069448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45987.554910069448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45987.554910069448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45987.554910069448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45987.554910069448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45987.554910069448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45987.554910069448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45987.554910069448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45987.554910069448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45987.554910069448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45987.554910069448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45987.554910069448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45987.554910069448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45987.554910069448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45987.554910069448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45987.554910069448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45987.554910069448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45987.554910069448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45987.554910069448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45987.554910069448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45987.554910069448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45987.554910069448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45987.554910069448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45987.554910069448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45987.554910069448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45987.554910069448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45987.554910069448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45987.554910069448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45987.554910069448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45987.554910069448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45987.554910069448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45987.554910069448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45987.554910069448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45987.554910069448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45987.554910069448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45987.554910069448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45987.554910069448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45987.554910069448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45987.554910069448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45987.554910069448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45987.554910069448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45987.554910069448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45987.554910069448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45987.554910069448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45987.554910069448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45987.554910069448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45987.554910069448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45987.554910069448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45987.554910069448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45987.554910069448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45987.554910069448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45987.554910069448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45987.554910069448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45987.554910069448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45987.554910069448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45987.554910069448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45987.554910069448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45987.554910069448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45987.554910069448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45987.554910069448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45987.554910069448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45987.554910069448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45987.554910069448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45987.554910069448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45987.554910069448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45987.554910069448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45987.554910069448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45987.554910069448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45987.554910069448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45987.554910069448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45987.554910069448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45987.554910069448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45987.554910069448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45987.554910069448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45987.554910069448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45987.554910069448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45987.554910069448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45987.554910069448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45987.554910069448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45987.554910069448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45987.554910069448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45987.554910069448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45987.554910069448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45987.554910069448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45987.554910069448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45987.554910069448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45987.554910069448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45987.554910069448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45987.554910069448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45987.554910069448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45987.554910069448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45987.554910069448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45987.554910069448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45987.554910069448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45987.554910069448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45987.554910069448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45987.554910069448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45987.554910069448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45987.554910069448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45987.554910069448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45987.554910069448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45987.554910069448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45987.554910069448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45987.554910069448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45987.554910069448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45987.554910069448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45987.554910069448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45987.554910069448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45987.554910069448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45987.554910069448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45987.554910069448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45987.554910069448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45987.554910069448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45987.554910069448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45987.554910069448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45987.554910069448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45987.554910069448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45987.554910069448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45987.554910069448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45987.554910069448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45987.554910069448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45987.554910069448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45987.554910069448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45987.554910069448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45987.554910069448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45987.554910069448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45987.554910069448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45987.554910069448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45987.554910069448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45987.554910069448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45987.554910069448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45987.554910069448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45987.554910069448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45987.554910069448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45987.554910069448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45987.554910069448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45987.554910069448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45987.554910069448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45987.554910069448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45987.554910069448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45987.554910069448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45987.554910069448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45987.554910069448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45987.554910069448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45987.554910069448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45987.554910069448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45987.554910069448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45987.554910069448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45987.554910069448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45987.554910069448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45987.554910069448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45987.554910069448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45987.554910069448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45987.554910069448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45987.554910069448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45987.554910069448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45987.554910069448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45987.554910069448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45987.554910069448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45987.554910069448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45987.554910069448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45987.554910069448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45987.554910069448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45987.554910069448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45987.554910069448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45987.554910069448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45987.554910069448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45987.554910069448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45987.554910069448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45987.554910069448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45987.554910069448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45987.554910069448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45987.554910069448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45987.554910069448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45987.554910069448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45987.554910069448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45987.554910069448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45987.554910069448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45987.554910069448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45987.554910069448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45987.554910069448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45987.554910069448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45987.554910069448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45987.554910069448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45987.554910069448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45987.554910069448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45987.554910069448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45987.554910069448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45987.554910069448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45987.554910069448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45987.554910069448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45987.554910069448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45987.554910069448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45987.554910069448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45987.554910069448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45987.554910069448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45987.554910069448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45987.554910069448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45987.554910069448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45987.554910069448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45987.554910069448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45987.554910069448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45987.554910069448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45987.554910069448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45987.554910069448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45987.554910069448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45987.554910069448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45987.554910069448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45987.554910069448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45987.554910069448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45987.554910069448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45987.554910069448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45987.554910069448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45987.554910069448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45987.554910069448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45987.554910069448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45987.554910069448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45987.554910069448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45987.554910069448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45987.554910069448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45987.554910069448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45987.554910069448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45987.554910069448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45987.554910069448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45987.554910069448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45987.554910069448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45987.554910069448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45987.554910069448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45987.554910069448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45987.554910069448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45987.554910069448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45987.554910069448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45987.554910069448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45987.554910069448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45987.554910069448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45987.554910069448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45987.554910069448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45987.554910069448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45987.554910069448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45987.554910069448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45987.554910069448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45987.554910069448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45987.554910069448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45987.554910069448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45987.554910069448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45987.554910069448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45987.554910069448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45987.554910069448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45987.554910069448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45987.554910069448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45987.554910069448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45987.554910069448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45987.554910069448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45987.554910069448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45987.554910069448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45987.554910069448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45987.554910069448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45987.554910069448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45987.554910069448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45987.554910069448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45987.554910069448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45987.554910069448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45987.554910069448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45987.554910069448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45987.554910069448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45987.554910069448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45987.554910069448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45987.554910069448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45987.554910069448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45987.554910069448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45987.554910069448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45987.554910069448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45987.554910069448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45987.554910069448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45987.554910069448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45987.554910069448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45987.554910069448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45987.554910069448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45987.554910069448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45987.554910069448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45987.554910069448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45987.554910069448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45987.554910069448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45987.554910069448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45987.554910069448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45987.554910069448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45987.554910069448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45987.554910069448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45987.554910069448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45987.554910069448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45987.554910069448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45987.554910069448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45987.554910069448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45987.554910069448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45987.554910069448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45987.554910069448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45987.554910069448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45987.554910069448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45987.554910069448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45987.554910069448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45987.554910069448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45987.554910069448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45987.554910069448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45987.554910069448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45987.554910069448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45987.554910069448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45987.554910069448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45987.554910069448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45987.554910069448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45987.554910069448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45987.554910069448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45987.554910069448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45987.554910069448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45987.554910069448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45987.554910069448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45987.554910069448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45987.554910069448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45987.554910069448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45987.554910069448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45987.554910069448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45987.554910069448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45987.554910069448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45987.554910069448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45987.554910069448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45987.554910069448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45987.554910069448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45987.554910069448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45987.554910069448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45987.554910069448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45987.554910069448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45987.554910069448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45987.554910069448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45987.554910069448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45987.554910069448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45987.554910069448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45987.554910069448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45987.554910069448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45987.554910069448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45987.554910069448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45987.554910069448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45987.554910069448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45987.554910069448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45987.554910069448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45987.554910069448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45987.554910069448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45987.554910069448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45987.554910069448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45987.554910069448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45987.554910069448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45987.554910069448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45987.554910069448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45987.554910069448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45987.554910069448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45987.554910069448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45987.554910069448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45987.554910069448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45987.554910069448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45987.554910069448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45987.554910069448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45987.554910069448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45987.554910069448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45987.554910069448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45987.554910069448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45987.554910069448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45987.554910069448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45987.554910069448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45987.554910069448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45987.554910069448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45987.554910069448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45987.554910069448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45987.554910069448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45987.554910069448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45987.554910069448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45987.554910069448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45987.554910069448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45987.554910069448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45987.554910069448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45987.554910069448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45987.554910069448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45987.554910069448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45987.554910069448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45987.554910069448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45987.554910069448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45987.554910069448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45987.554910069448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45987.554910069448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45987.554910069448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45987.554910069448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45987.554910069448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45987.554910069448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45987.554910069448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45987.554910069448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45987.554910069448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45987.554910069448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45987.554910069448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45987.554910069448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45987.554910069448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45987.554910069448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45987.554910069448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45987.554910069448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45987.554910069448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45987.554910069448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45987.554910069448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45987.554910069448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45987.554910069448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45987.554910069448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45987.554910069448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45987.554910069448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45987.554910069448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45987.554910069448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45987.554910069448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45987.554910069448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45987.554910069448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45987.554910069448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45987.554910069448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45987.554910069448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45987.554910069448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45987.554910069448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45987.554910069448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45987.554910069448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45987.554910069448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45987.554910069448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45987.554910069448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45987.554910069448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45987.554910069448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45987.554910069448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45987.554910069448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45987.554910069448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45987.554910069448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284.07419247685175</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3</v>
      </c>
      <c r="D3" s="88" t="s">
        <v>35148</v>
      </c>
      <c r="E3" s="91" t="s">
        <v>39021</v>
      </c>
      <c r="F3" s="92">
        <v>45987.481192129628</v>
      </c>
      <c r="G3" s="93">
        <f t="shared" ref="G3:G37" ca="1" si="0">IFERROR(NOW()-F3,"")</f>
        <v>7.3717939820198808E-2</v>
      </c>
      <c r="H3" s="92">
        <v>45987.471365740741</v>
      </c>
      <c r="I3" s="110" t="str">
        <f>IFERROR(VLOOKUP(D3,DB!A:F,6,0),"")</f>
        <v>Generator-SG</v>
      </c>
      <c r="J3" s="110" t="str">
        <f>IFERROR(VLOOKUP(D3,DB!A:G,7,0),"")</f>
        <v>Dead</v>
      </c>
      <c r="K3" s="94" t="s">
        <v>39113</v>
      </c>
      <c r="L3" s="88" t="str">
        <f>IFERROR(VLOOKUP(D3,DB!A:I,9,0),"")</f>
        <v>Latis</v>
      </c>
    </row>
    <row r="4" spans="1:16" ht="15" customHeight="1">
      <c r="A4" s="110"/>
      <c r="B4" s="110" t="str">
        <f>IFERROR(VLOOKUP(D5,DB!A:K,11,0),"")</f>
        <v/>
      </c>
      <c r="C4" s="90"/>
      <c r="D4" s="147"/>
      <c r="E4" s="91"/>
      <c r="F4" s="92"/>
      <c r="G4" s="93">
        <f t="shared" ca="1" si="0"/>
        <v>45987.554910069448</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45987.554910069448</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45987.554910069448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45987.554910069448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45987.554910069448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45987.554910069448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45987.554910069448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45987.554910069448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45987.554910069448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45987.554910069448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45987.554910069448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45987.554910069448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45987.554910069448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45987.554910069448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45987.554910069448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45987.554910069448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45987.554910069448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45987.554910069448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45987.554910069448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45987.554910069448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45987.554910069448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45987.554910069448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45987.554910069448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45987.554910069448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45987.554910069448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45987.554910069448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45987.554910069448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45987.554910069448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45987.554910069448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45987.554910069448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45987.554910069448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45987.554910069448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45987.554910069448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45987.554910069448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45987.554910069448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45987.554910069448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45987.554910069448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45987.554910069448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45987.554910069448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45987.554910069448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45987.554910069448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45987.554910069448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45987.554910069448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45987.554910069448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45987.554910069448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45987.554910069448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45987.554910069448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45987.554910069448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45987.554910069448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45987.554910069448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45987.554910069448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45987.554910069448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45987.554910069448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45987.554910069448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45987.554910069448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45987.554910069448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45987.554910069448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45987.554910069448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45987.554910069448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45987.554910069448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45987.554910069448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45987.554910069448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45987.554910069448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45987.554910069448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45987.554910069448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45987.554910069448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45987.554910069448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45987.554910069448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45987.554910069448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45987.554910069448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45987.554910069448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45987.554910069448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45987.554910069448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45987.554910069448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45987.554910069448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45987.554910069448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45987.554910069448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45987.554910069448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45987.554910069448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45987.554910069448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45987.554910069448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45987.554910069448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45987.554910069448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45987.554910069448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45987.554910069448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45987.554910069448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45987.554910069448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45987.554910069448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45987.554910069448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45987.554910069448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45987.554910069448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45987.554910069448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45987.554910069448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45987.554910069448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45987.554910069448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45987.554910069448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45987.554910069448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45987.554910069448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45987.554910069448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45987.554910069448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45987.554910069448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45987.554910069448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45987.554910069448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45987.554910069448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45987.554910069448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45987.554910069448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45987.554910069448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45987.554910069448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45987.554910069448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45987.554910069448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45987.554910069448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45987.554910069448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45987.554910069448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45987.554910069448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45987.554910069448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45987.554910069448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45987.554910069448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45987.554910069448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45987.554910069448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45987.554910069448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45987.554910069448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45987.554910069448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45987.554910069448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45987.554910069448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45987.554910069448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45987.554910069448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45987.554910069448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45987.554910069448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45987.554910069448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45987.554910069448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45987.554910069448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45987.554910069448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45987.554910069448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45987.554910069448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45987.554910069448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45987.554910069448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45987.554910069448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45987.554910069448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45987.554910069448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45987.554910069448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45987.554910069448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45987.554910069448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45987.554910069448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45987.554910069448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45987.554910069448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45987.554910069448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45987.554910069448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45987.554910069448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45987.554910069448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45987.554910069448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45987.554910069448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45987.554910069448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45987.554910069448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45987.554910069448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45987.554910069448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45987.554910069448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45987.554910069448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45987.554910069448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45987.554910069448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45987.554910069448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45987.554910069448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45987.554910069448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45987.554910069448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45987.554910069448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45987.554910069448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45987.554910069448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45987.554910069448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45987.554910069448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45987.554910069448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45987.554910069448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45987.554910069448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45987.554910069448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45987.554910069448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45987.554910069448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45987.554910069448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45987.554910069448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45987.554910069448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45987.554910069448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45987.554910069448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45987.554910069448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45987.554910069448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45987.554910069448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45987.554910069448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45987.554910069448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45987.554910069448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45987.554910069448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45987.554910069448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45987.554910069448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45987.554910069448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45987.554910069448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45987.554910069448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45987.554910069448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45987.554910069448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45987.554910069448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45987.554910069448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45987.554910069448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45987.554910069448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45987.554910069448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45987.554910069448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45987.554910069448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45987.554910069448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45987.554910069448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45987.554910069448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45987.554910069448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45987.554910069448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45987.554910069448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45987.554910069448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45987.554910069448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45987.554910069448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45987.554910069448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45987.554910069448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45987.554910069448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45987.554910069448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45987.554910069448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45987.554910069448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45987.554910069448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45987.554910069448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45987.554910069448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45987.554910069448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45987.554910069448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45987.554910069448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45987.554910069448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45987.554910069448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45987.554910069448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45987.554910069448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45987.554910069448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45987.554910069448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45987.554910069448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45987.554910069448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45987.554910069448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45987.554910069448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45987.554910069448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45987.554910069448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45987.554910069448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45987.554910069448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45987.554910069448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45987.554910069448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45987.554910069448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45987.554910069448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45987.554910069448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45987.554910069448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45987.554910069448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45987.554910069448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45987.554910069448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45987.554910069448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45987.554910069448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45987.554910069448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45987.554910069448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45987.554910069448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45987.554910069448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45987.554910069448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45987.554910069448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45987.554910069448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45987.554910069448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45987.554910069448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45987.554910069448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45987.554910069448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45987.554910069448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45987.554910069448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45987.554910069448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45987.554910069448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45987.554910069448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45987.554910069448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45987.554910069448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45987.554910069448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45987.554910069448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45987.554910069448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45987.554910069448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45987.554910069448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45987.554910069448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45987.554910069448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45987.554910069448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45987.554910069448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45987.554910069448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45987.554910069448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45987.554910069448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45987.554910069448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45987.554910069448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45987.554910069448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45987.554910069448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45987.554910069448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45987.554910069448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45987.554910069448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45987.554910069448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45987.554910069448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45987.554910069448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45987.554910069448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45987.554910069448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45987.554910069448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45987.554910069448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45987.554910069448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45987.554910069448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45987.554910069448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45987.554910069448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45987.554910069448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45987.554910069448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45987.554910069448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45987.554910069448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45987.554910069448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45987.554910069448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45987.554910069448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45987.554910069448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45987.554910069448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45987.554910069448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45987.554910069448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45987.554910069448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45987.554910069448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45987.554910069448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45987.554910069448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45987.554910069448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45987.554910069448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45987.554910069448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45987.554910069448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45987.554910069448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45987.554910069448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45987.554910069448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45987.554910069448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45987.554910069448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45987.554910069448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45987.554910069448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45987.554910069448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45987.554910069448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45987.554910069448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45987.554910069448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45987.554910069448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45987.554910069448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45987.554910069448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45987.554910069448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45987.554910069448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45987.554910069448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45987.554910069448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45987.554910069448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45987.554910069448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45987.554910069448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45987.554910069448</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45987.554910069448</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95.722849884259631</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61.366032754631306</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38.893798958335537</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6.1816114583343733</v>
      </c>
      <c r="H5" s="119">
        <v>45981.360798611109</v>
      </c>
      <c r="I5" s="106" t="str">
        <f>IFERROR(VLOOKUP(D5,DB!A:F,6,0),"")</f>
        <v>SCECO</v>
      </c>
      <c r="J5" s="106" t="str">
        <f>IFERROR(VLOOKUP(D5,DB!A:G,7,0),"")</f>
        <v>Dead</v>
      </c>
      <c r="K5" s="106" t="s">
        <v>39121</v>
      </c>
      <c r="L5" s="106" t="str">
        <f>IFERROR(VLOOKUP(D5,DB!A:I,9,0),"")</f>
        <v>Latis</v>
      </c>
    </row>
    <row r="6" spans="1:13" s="39" customFormat="1">
      <c r="A6" s="37"/>
      <c r="B6" s="37" t="str">
        <f>IFERROR(VLOOKUP(D6,DB!A:K,11,0),"")</f>
        <v/>
      </c>
      <c r="C6" s="37"/>
      <c r="D6" s="37"/>
      <c r="E6" s="37"/>
      <c r="F6" s="38"/>
      <c r="G6" s="108">
        <f ca="1">IFERROR(NOW()-F6,"")</f>
        <v>45987.554910069448</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45987.554910069448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45987.554910069448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45987.554910069448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45987.554910069448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45987.554910069448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45987.554910069448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45987.554910069448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45987.554910069448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45987.554910069448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45987.554910069448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45987.554910069448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45987.554910069448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45987.554910069448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45987.554910069448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45987.554910069448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45987.554910069448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45987.554910069448</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tabSelected="1"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45987.554910069448</v>
      </c>
      <c r="H2"/>
      <c r="I2"/>
      <c r="J2" s="124" t="str">
        <f>IFERROR(VLOOKUP(D2,DB!A:G,7,0),"")</f>
        <v/>
      </c>
      <c r="K2" s="127"/>
      <c r="L2" s="128" t="str">
        <f>IFERROR(VLOOKUP(D2,DB!A:I,9,0),"")</f>
        <v/>
      </c>
    </row>
    <row r="3" spans="1:16382" ht="31.5" customHeight="1">
      <c r="A3"/>
      <c r="B3"/>
      <c r="C3" s="125"/>
      <c r="D3" s="122"/>
      <c r="E3" s="106"/>
      <c r="F3"/>
      <c r="G3" s="72">
        <f ca="1">IFERROR(NOW()-F3,"-")</f>
        <v>45987.554910069448</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45987.554910069448</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45987.554910069448</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45987.554910069448</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45987.554910069448</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45987.554910069448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45987.554910069448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45987.554910069448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45987.554910069448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45987.554910069448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45987.554910069448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45987.554910069448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45987.554910069448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45987.554910069448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45987.554910069448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45987.554910069448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45987.554910069448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45987.554910069448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45987.554910069448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45987.554910069448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45987.554910069448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45987.554910069448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45987.554910069448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45987.554910069448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45987.554910069448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45987.554910069448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45987.554910069448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45987.554910069448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45987.554910069448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45987.554910069448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45987.554910069448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45987.554910069448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45987.554910069448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45987.554910069448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45987.554910069448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45987.554910069448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45987.554910069448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45987.554910069448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45987.554910069448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45987.554910069448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45987.554910069448</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2025-11-26T10:20:32Z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