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54" documentId="120_S{2AC9BD13-BADA-5192-A53E-5A8FF88502F6}" xr6:coauthVersionLast="47" xr6:coauthVersionMax="47" xr10:uidLastSave="{F75AFAE0-0232-4A87-AC4E-2EC4B0B1AA3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<sst xmlns="http://schemas.openxmlformats.org/spreadsheetml/2006/main" count="180286" uniqueCount="39125">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</sst>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309.40079664351651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45972.349222569443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45972.349222569443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45972.349222569443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45972.349222569443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45972.349222569443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45972.349222569443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45972.349222569443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45972.349222569443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45972.349222569443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45972.349222569443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45972.349222569443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45972.349222569443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45972.349222569443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45972.349222569443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45972.349222569443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45972.349222569443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45972.349222569443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45972.349222569443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45972.349222569443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45972.349222569443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45972.349222569443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45972.349222569443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45972.349222569443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45972.349222569443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45972.349222569443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45972.349222569443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45972.349222569443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45972.349222569443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45972.349222569443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45972.349222569443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45972.349222569443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45972.349222569443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45972.349222569443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45972.349222569443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45972.349222569443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45972.349222569443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45972.349222569443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45972.349222569443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45972.349222569443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45972.349222569443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45972.349222569443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45972.349222569443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45972.349222569443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45972.349222569443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147.34938460648118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6.5704050924978219E-2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45972.349222569443</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45972.349222569443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45972.349222569443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45972.349222569443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45972.349222569443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45972.349222569443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45972.349222569443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45972.349222569443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45972.349222569443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45972.349222569443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45972.349222569443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45972.349222569443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45972.349222569443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45972.349222569443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45972.349222569443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45972.349222569443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45972.349222569443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45972.349222569443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45972.349222569443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45972.349222569443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45972.349222569443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45972.349222569443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45972.349222569443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45972.349222569443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45972.349222569443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45972.349222569443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45972.349222569443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45972.349222569443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45972.349222569443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45972.349222569443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45972.349222569443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45972.349222569443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45972.349222569443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45972.349222569443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45972.349222569443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45972.349222569443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45972.349222569443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45972.349222569443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45972.349222569443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45972.349222569443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45972.349222569443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45972.349222569443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45972.349222569443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45972.349222569443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45972.349222569443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45972.349222569443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45972.349222569443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45972.349222569443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45972.349222569443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45972.349222569443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45972.349222569443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45972.349222569443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45972.349222569443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45972.349222569443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45972.349222569443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45972.349222569443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45972.349222569443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45972.349222569443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45972.349222569443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45972.349222569443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45972.349222569443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45972.349222569443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45972.349222569443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45972.349222569443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45972.349222569443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45972.349222569443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45972.349222569443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45972.349222569443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45972.349222569443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45972.349222569443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45972.349222569443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45972.349222569443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45972.349222569443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45972.349222569443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45972.349222569443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45972.349222569443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45972.349222569443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45972.349222569443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45972.349222569443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45972.349222569443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45972.349222569443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45972.349222569443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45972.349222569443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45972.349222569443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45972.349222569443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45972.349222569443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45972.349222569443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45972.349222569443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45972.349222569443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45972.349222569443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45972.349222569443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45972.349222569443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45972.349222569443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45972.349222569443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45972.349222569443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45972.349222569443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45972.349222569443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45972.349222569443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45972.349222569443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45972.349222569443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45972.349222569443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45972.349222569443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45972.349222569443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45972.349222569443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45972.349222569443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45972.349222569443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45972.349222569443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45972.349222569443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45972.349222569443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45972.349222569443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45972.349222569443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45972.349222569443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45972.349222569443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45972.349222569443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45972.349222569443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45972.349222569443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45972.349222569443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45972.349222569443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45972.349222569443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45972.349222569443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45972.349222569443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45972.349222569443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45972.349222569443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45972.349222569443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45972.349222569443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45972.349222569443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45972.349222569443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45972.349222569443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45972.349222569443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45972.349222569443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45972.349222569443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45972.349222569443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45972.349222569443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45972.349222569443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45972.349222569443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45972.349222569443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45972.349222569443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45972.349222569443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45972.349222569443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45972.349222569443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45972.349222569443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45972.349222569443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45972.349222569443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45972.349222569443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45972.349222569443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45972.349222569443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45972.349222569443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45972.349222569443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45972.349222569443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45972.349222569443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45972.349222569443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45972.349222569443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45972.349222569443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45972.349222569443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45972.349222569443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45972.349222569443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45972.349222569443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45972.349222569443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45972.349222569443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45972.349222569443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45972.349222569443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45972.349222569443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45972.349222569443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45972.349222569443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45972.349222569443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45972.349222569443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45972.349222569443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45972.349222569443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45972.349222569443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45972.349222569443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45972.349222569443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45972.349222569443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45972.349222569443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45972.349222569443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45972.349222569443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45972.349222569443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45972.349222569443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45972.349222569443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45972.349222569443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45972.349222569443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45972.349222569443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45972.349222569443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45972.349222569443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45972.349222569443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45972.349222569443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45972.349222569443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45972.349222569443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45972.349222569443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45972.349222569443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45972.349222569443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45972.349222569443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45972.349222569443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45972.349222569443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45972.349222569443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45972.349222569443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45972.349222569443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45972.349222569443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45972.349222569443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45972.349222569443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45972.349222569443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45972.349222569443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45972.349222569443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45972.349222569443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45972.349222569443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45972.349222569443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45972.349222569443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45972.349222569443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45972.349222569443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45972.349222569443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45972.349222569443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45972.349222569443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45972.349222569443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45972.349222569443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45972.349222569443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45972.349222569443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45972.349222569443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45972.349222569443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45972.349222569443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45972.349222569443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45972.349222569443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45972.349222569443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45972.349222569443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45972.349222569443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45972.349222569443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45972.349222569443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45972.349222569443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45972.349222569443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45972.349222569443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45972.349222569443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45972.349222569443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45972.349222569443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45972.349222569443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45972.349222569443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45972.349222569443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45972.349222569443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45972.349222569443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45972.349222569443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45972.349222569443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45972.349222569443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45972.349222569443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45972.349222569443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45972.349222569443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45972.349222569443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45972.349222569443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45972.349222569443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45972.349222569443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45972.349222569443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45972.349222569443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45972.349222569443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45972.349222569443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45972.349222569443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45972.349222569443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45972.349222569443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45972.349222569443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45972.349222569443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45972.349222569443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45972.349222569443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45972.349222569443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45972.349222569443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45972.349222569443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45972.349222569443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45972.349222569443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45972.349222569443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45972.349222569443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45972.349222569443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45972.349222569443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45972.349222569443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45972.349222569443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45972.349222569443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45972.349222569443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45972.349222569443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45972.349222569443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45972.349222569443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45972.349222569443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45972.349222569443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45972.349222569443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45972.349222569443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45972.349222569443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45972.349222569443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45972.349222569443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45972.349222569443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45972.349222569443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45972.349222569443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45972.349222569443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45972.349222569443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45972.349222569443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45972.349222569443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45972.349222569443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45972.349222569443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45972.349222569443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45972.349222569443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45972.349222569443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45972.349222569443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45972.349222569443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45972.349222569443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45972.349222569443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45972.349222569443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45972.349222569443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45972.349222569443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45972.349222569443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45972.349222569443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45972.349222569443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45972.349222569443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45972.349222569443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45972.349222569443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45972.349222569443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45972.349222569443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45972.349222569443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45972.349222569443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45972.349222569443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45972.349222569443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45972.349222569443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45972.349222569443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45972.349222569443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45972.349222569443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45972.349222569443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45972.349222569443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45972.349222569443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45972.349222569443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45972.349222569443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45972.349222569443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45972.349222569443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45972.349222569443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45972.349222569443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45972.349222569443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45972.349222569443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45972.349222569443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45972.349222569443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45972.349222569443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45972.349222569443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45972.349222569443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45972.349222569443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45972.349222569443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45972.349222569443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45972.349222569443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45972.349222569443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45972.349222569443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45972.349222569443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45972.349222569443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45972.349222569443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45972.349222569443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45972.349222569443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45972.349222569443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45972.349222569443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45972.349222569443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45972.349222569443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45972.349222569443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45972.349222569443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45972.349222569443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45972.349222569443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45972.349222569443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45972.349222569443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45972.349222569443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45972.349222569443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45972.349222569443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45972.349222569443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45972.349222569443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45972.349222569443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45972.349222569443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45972.349222569443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45972.349222569443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45972.349222569443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45972.349222569443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45972.349222569443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45972.349222569443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45972.349222569443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45972.349222569443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45972.349222569443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45972.349222569443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45972.349222569443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45972.349222569443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45972.349222569443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45972.349222569443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45972.349222569443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45972.349222569443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45972.349222569443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45972.349222569443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45972.349222569443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45972.349222569443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45972.349222569443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45972.349222569443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45972.349222569443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45972.349222569443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45972.349222569443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45972.349222569443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45972.349222569443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45972.349222569443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45972.349222569443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45972.349222569443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45972.349222569443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45972.349222569443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45972.349222569443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45972.349222569443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45972.349222569443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45972.349222569443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45972.349222569443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45972.349222569443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45972.349222569443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45972.349222569443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45972.349222569443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45972.349222569443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45972.349222569443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45972.349222569443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45972.349222569443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45972.349222569443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45972.349222569443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45972.349222569443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45972.349222569443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45972.349222569443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45972.349222569443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45972.349222569443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45972.349222569443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45972.349222569443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45972.349222569443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45972.349222569443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45972.349222569443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45972.349222569443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45972.349222569443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45972.349222569443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45972.349222569443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45972.349222569443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45972.349222569443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45972.349222569443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45972.349222569443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45972.349222569443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45972.349222569443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45972.349222569443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45972.349222569443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45972.349222569443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45972.349222569443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45972.349222569443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45972.349222569443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45972.349222569443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45972.349222569443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45972.349222569443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45972.349222569443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45972.349222569443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45972.349222569443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45972.349222569443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45972.349222569443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45972.349222569443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45972.349222569443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45972.349222569443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45972.349222569443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45972.349222569443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45972.349222569443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45972.349222569443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45972.349222569443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45972.349222569443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45972.349222569443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45972.349222569443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45972.349222569443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45972.349222569443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45972.349222569443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45972.349222569443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45972.349222569443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45972.349222569443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45972.349222569443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45972.349222569443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45972.349222569443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45972.349222569443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45972.349222569443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45972.349222569443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45972.349222569443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45972.349222569443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45972.349222569443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45972.349222569443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45972.349222569443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45972.349222569443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45972.349222569443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45972.349222569443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45972.349222569443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45972.349222569443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45972.349222569443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45972.349222569443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45972.349222569443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45972.349222569443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45972.349222569443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45972.349222569443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45972.349222569443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45972.349222569443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45972.349222569443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45972.349222569443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45972.349222569443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45972.349222569443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45972.349222569443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45972.349222569443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45972.349222569443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45972.349222569443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45972.349222569443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45972.349222569443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45972.349222569443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45972.349222569443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45972.349222569443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45972.349222569443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45972.349222569443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45972.349222569443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45972.349222569443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45972.349222569443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45972.349222569443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45972.349222569443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45972.349222569443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45972.349222569443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45972.349222569443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45972.349222569443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45972.349222569443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45972.349222569443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45972.349222569443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45972.349222569443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45972.349222569443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45972.349222569443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45972.349222569443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45972.349222569443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45972.349222569443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45972.349222569443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45972.349222569443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45972.349222569443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45972.349222569443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45972.349222569443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45972.349222569443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45972.349222569443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45972.349222569443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45972.349222569443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45972.349222569443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45972.349222569443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45972.349222569443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45972.349222569443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45972.349222569443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45972.349222569443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45972.349222569443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45972.349222569443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45972.349222569443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45972.349222569443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45972.349222569443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45972.349222569443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45972.349222569443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45972.349222569443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45972.349222569443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45972.349222569443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45972.349222569443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45972.349222569443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45972.349222569443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45972.349222569443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45972.349222569443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45972.349222569443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45972.349222569443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45972.349222569443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45972.349222569443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45972.349222569443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45972.349222569443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45972.349222569443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45972.349222569443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45972.349222569443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45972.349222569443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45972.349222569443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45972.349222569443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45972.349222569443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45972.349222569443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45972.349222569443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45972.349222569443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45972.349222569443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45972.349222569443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45972.349222569443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45972.349222569443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45972.349222569443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45972.349222569443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45972.349222569443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45972.349222569443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45972.349222569443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45972.349222569443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45972.349222569443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45972.349222569443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45972.349222569443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45972.349222569443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45972.349222569443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45972.349222569443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45972.349222569443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45972.349222569443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45972.349222569443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45972.349222569443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45972.349222569443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45972.349222569443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45972.349222569443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45972.349222569443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45972.349222569443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45972.349222569443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45972.349222569443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45972.349222569443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45972.349222569443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45972.349222569443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45972.349222569443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45972.349222569443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45972.349222569443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45972.349222569443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45972.349222569443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45972.349222569443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45972.349222569443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45972.349222569443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45972.349222569443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45972.349222569443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45972.349222569443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45972.349222569443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45972.349222569443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45972.349222569443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45972.349222569443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45972.349222569443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45972.349222569443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45972.349222569443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45972.349222569443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45972.349222569443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45972.349222569443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45972.349222569443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45972.349222569443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45972.349222569443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45972.349222569443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45972.349222569443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45972.349222569443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45972.349222569443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45972.349222569443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45972.349222569443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45972.349222569443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45972.349222569443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45972.349222569443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45972.349222569443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45972.349222569443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45972.349222569443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45972.349222569443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45972.349222569443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45972.349222569443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45972.349222569443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45972.349222569443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45972.349222569443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45972.349222569443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45972.349222569443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45972.349222569443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45972.349222569443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45972.349222569443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45972.349222569443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45972.349222569443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45972.349222569443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45972.349222569443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45972.349222569443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45972.349222569443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45972.349222569443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45972.349222569443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45972.349222569443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45972.349222569443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45972.349222569443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45972.349222569443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45972.349222569443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45972.349222569443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45972.349222569443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45972.349222569443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45972.349222569443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45972.349222569443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45972.349222569443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45972.349222569443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45972.349222569443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45972.349222569443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45972.349222569443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45972.349222569443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45972.349222569443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45972.349222569443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45972.349222569443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45972.349222569443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45972.349222569443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45972.349222569443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45972.349222569443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45972.349222569443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45972.349222569443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45972.349222569443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45972.349222569443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45972.349222569443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45972.349222569443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45972.349222569443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45972.349222569443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45972.349222569443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45972.349222569443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45972.349222569443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45972.349222569443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45972.349222569443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45972.349222569443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45972.349222569443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45972.349222569443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45972.349222569443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45972.349222569443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45972.349222569443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45972.349222569443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45972.349222569443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45972.349222569443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45972.349222569443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45972.349222569443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45972.349222569443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45972.349222569443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45972.349222569443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45972.349222569443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45972.349222569443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45972.349222569443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45972.349222569443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45972.349222569443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45972.349222569443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45972.349222569443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45972.349222569443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45972.349222569443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45972.349222569443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45972.349222569443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45972.349222569443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45972.349222569443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45972.349222569443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45972.349222569443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45972.349222569443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45972.349222569443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45972.349222569443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45972.349222569443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45972.349222569443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45972.349222569443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45972.349222569443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45972.349222569443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45972.349222569443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45972.349222569443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45972.349222569443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45972.349222569443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45972.349222569443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45972.349222569443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45972.349222569443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45972.349222569443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45972.349222569443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45972.349222569443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45972.349222569443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45972.349222569443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45972.349222569443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45972.349222569443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45972.349222569443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45972.349222569443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45972.349222569443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45972.349222569443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45972.349222569443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45972.349222569443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45972.349222569443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45972.349222569443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45972.349222569443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45972.349222569443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45972.349222569443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45972.349222569443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45972.349222569443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45972.349222569443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45972.349222569443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45972.349222569443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45972.349222569443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45972.349222569443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45972.349222569443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45972.349222569443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45972.349222569443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45972.349222569443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45972.349222569443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45972.349222569443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45972.349222569443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45972.349222569443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45972.349222569443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45972.349222569443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45972.349222569443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45972.349222569443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45972.349222569443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45972.349222569443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45972.349222569443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45972.349222569443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45972.349222569443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45972.349222569443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45972.349222569443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45972.349222569443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45972.349222569443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45972.349222569443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45972.349222569443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45972.349222569443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45972.349222569443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45972.349222569443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45972.349222569443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45972.349222569443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45972.349222569443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45972.349222569443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45972.349222569443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45972.349222569443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45972.349222569443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45972.349222569443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45972.349222569443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45972.349222569443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45972.349222569443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45972.349222569443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45972.349222569443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45972.349222569443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45972.349222569443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45972.349222569443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45972.349222569443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45972.349222569443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45972.349222569443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45972.349222569443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45972.349222569443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45972.349222569443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45972.349222569443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45972.349222569443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45972.349222569443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45972.349222569443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45972.349222569443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45972.349222569443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45972.349222569443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45972.349222569443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45972.349222569443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45972.349222569443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45972.349222569443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45972.349222569443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45972.349222569443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45972.349222569443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45972.349222569443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45972.349222569443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45972.349222569443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45972.349222569443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45972.349222569443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45972.349222569443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45972.349222569443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45972.349222569443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45972.349222569443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45972.349222569443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45972.349222569443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45972.349222569443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45972.349222569443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45972.349222569443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45972.349222569443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45972.349222569443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45972.349222569443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45972.349222569443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45972.349222569443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45972.349222569443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45972.349222569443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45972.349222569443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45972.349222569443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45972.349222569443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45972.349222569443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45972.349222569443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45972.349222569443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45972.349222569443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45972.349222569443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45972.349222569443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45972.349222569443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45972.349222569443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45972.349222569443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45972.349222569443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45972.349222569443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45972.349222569443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45972.349222569443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45972.349222569443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45972.349222569443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45972.349222569443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45972.349222569443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45972.349222569443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45972.349222569443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45972.349222569443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45972.349222569443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45972.349222569443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45972.349222569443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45972.349222569443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45972.349222569443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45972.349222569443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45972.349222569443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45972.349222569443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45972.349222569443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45972.349222569443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45972.349222569443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45972.349222569443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45972.349222569443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45972.349222569443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45972.349222569443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45972.349222569443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45972.349222569443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45972.349222569443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45972.349222569443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45972.349222569443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45972.349222569443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45972.349222569443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45972.349222569443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45972.349222569443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45972.349222569443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45972.349222569443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45972.349222569443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45972.349222569443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45972.349222569443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45972.349222569443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45972.349222569443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45972.349222569443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45972.349222569443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45972.349222569443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45972.349222569443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45972.349222569443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45972.349222569443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45972.349222569443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45972.349222569443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45972.349222569443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45972.349222569443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45972.349222569443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45972.349222569443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45972.349222569443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45972.349222569443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45972.349222569443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45972.349222569443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45972.349222569443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45972.349222569443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45972.349222569443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45972.349222569443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45972.349222569443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45972.349222569443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45972.349222569443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45972.349222569443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45972.349222569443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45972.349222569443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45972.349222569443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45972.349222569443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45972.349222569443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45972.349222569443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45972.349222569443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45972.349222569443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45972.349222569443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45972.349222569443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45972.349222569443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45972.349222569443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45972.349222569443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45972.349222569443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45972.349222569443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45972.349222569443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45972.349222569443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45972.349222569443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45972.349222569443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45972.349222569443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45972.349222569443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45972.349222569443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45972.349222569443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45972.349222569443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45972.349222569443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45972.349222569443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45972.349222569443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45972.349222569443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45972.349222569443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45972.349222569443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45972.349222569443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45972.349222569443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45972.349222569443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45972.349222569443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45972.349222569443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45972.349222569443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45972.349222569443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45972.349222569443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45972.349222569443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45972.349222569443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45972.349222569443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45972.349222569443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45972.349222569443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45972.349222569443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45972.349222569443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45972.349222569443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45972.349222569443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45972.349222569443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45972.349222569443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45972.349222569443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45972.349222569443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45972.349222569443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45972.349222569443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45972.349222569443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45972.349222569443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45972.349222569443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45972.349222569443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45972.349222569443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45972.349222569443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45972.349222569443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45972.349222569443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45972.349222569443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45972.349222569443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45972.349222569443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45972.349222569443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45972.349222569443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45972.349222569443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45972.349222569443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45972.349222569443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45972.349222569443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45972.349222569443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45972.349222569443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45972.349222569443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45972.349222569443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45972.349222569443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45972.349222569443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45972.349222569443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45972.349222569443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45972.349222569443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45972.349222569443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45972.349222569443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45972.349222569443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45972.349222569443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45972.349222569443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45972.349222569443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45972.349222569443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45972.349222569443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45972.349222569443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45972.349222569443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45972.349222569443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45972.349222569443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45972.349222569443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45972.349222569443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45972.349222569443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45972.349222569443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45972.349222569443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45972.349222569443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45972.349222569443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45972.349222569443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45972.349222569443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45972.349222569443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45972.349222569443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45972.349222569443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45972.349222569443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45972.349222569443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45972.349222569443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45972.349222569443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45972.349222569443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45972.349222569443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45972.349222569443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45972.349222569443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45972.349222569443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45972.349222569443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45972.349222569443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45972.349222569443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45972.349222569443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45972.349222569443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45972.349222569443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45972.349222569443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45972.349222569443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45972.349222569443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45972.349222569443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45972.349222569443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45972.349222569443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45972.349222569443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45972.349222569443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45972.349222569443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45972.349222569443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45972.349222569443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45972.349222569443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45972.349222569443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45972.349222569443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45972.349222569443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45972.349222569443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45972.349222569443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45972.349222569443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45972.349222569443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45972.349222569443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45972.349222569443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45972.349222569443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45972.349222569443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45972.349222569443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45972.349222569443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45972.349222569443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45972.349222569443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45972.349222569443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45972.349222569443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45972.349222569443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45972.349222569443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45972.349222569443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45972.349222569443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45972.349222569443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45972.349222569443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45972.349222569443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45972.349222569443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45972.349222569443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45972.349222569443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45972.349222569443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45972.349222569443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45972.349222569443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45972.349222569443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268.86850497684645</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45972.349222569443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45972.349222569443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45972.349222569443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45972.349222569443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45972.349222569443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45972.349222569443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45972.349222569443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45972.349222569443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45972.349222569443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45972.349222569443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45972.349222569443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45972.349222569443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45972.349222569443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45972.349222569443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45972.349222569443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45972.349222569443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45972.349222569443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45972.349222569443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45972.349222569443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45972.349222569443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45972.349222569443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45972.349222569443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45972.349222569443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45972.349222569443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45972.349222569443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45972.349222569443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45972.349222569443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45972.349222569443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45972.349222569443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45972.349222569443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45972.349222569443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45972.349222569443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45972.349222569443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45972.349222569443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45972.349222569443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45972.349222569443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45972.349222569443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45972.349222569443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45972.349222569443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45972.349222569443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45972.349222569443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45972.349222569443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45972.349222569443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45972.349222569443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45972.349222569443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45972.349222569443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45972.349222569443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45972.349222569443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45972.349222569443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45972.349222569443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45972.349222569443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45972.349222569443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45972.349222569443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K9" sqref="K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80.517162384254334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46.160345254626009</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23.688111458330241</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2</v>
      </c>
      <c r="D6" s="124" t="s">
        <v>38185</v>
      </c>
      <c r="E6" s="124" t="s">
        <v>39021</v>
      </c>
      <c r="F6" s="125">
        <v>45972.339398148149</v>
      </c>
      <c r="G6" s="126">
        <f t="shared" ca="1" si="1"/>
        <v>9.8244212931604125E-3</v>
      </c>
      <c r="H6" s="125">
        <v>45972.329733796294</v>
      </c>
      <c r="I6" s="124" t="str">
        <f>IFERROR(VLOOKUP(D6,DB!A:F,6,0),"")</f>
        <v>SCECO</v>
      </c>
      <c r="J6" s="124" t="str">
        <f>IFERROR(VLOOKUP(D6,DB!A:G,7,0),"")</f>
        <v>Haj Removal</v>
      </c>
      <c r="K6" s="124" t="s">
        <v>39119</v>
      </c>
      <c r="L6" s="124" t="str">
        <f>IFERROR(VLOOKUP(D6,DB!A:I,9,0),"")</f>
        <v>Latis</v>
      </c>
    </row>
    <row r="7" spans="1:13">
      <c r="A7" s="124" t="s">
        <v>39120</v>
      </c>
      <c r="B7" s="124" t="str">
        <f>IFERROR(VLOOKUP(D7,DB!A:K,11,0),"")</f>
        <v>R5</v>
      </c>
      <c r="C7" s="124">
        <v>2</v>
      </c>
      <c r="D7" s="124" t="s">
        <v>38397</v>
      </c>
      <c r="E7" s="124" t="s">
        <v>39021</v>
      </c>
      <c r="F7" s="125">
        <v>45972.345590277779</v>
      </c>
      <c r="G7" s="126">
        <f t="shared" ca="1" si="1"/>
        <v>3.6322916639619507E-3</v>
      </c>
      <c r="H7" s="125">
        <v>45972.336192129631</v>
      </c>
      <c r="I7" s="124" t="str">
        <f>IFERROR(VLOOKUP(D7,DB!A:F,6,0),"")</f>
        <v>SCECO</v>
      </c>
      <c r="J7" s="124" t="str">
        <f>IFERROR(VLOOKUP(D7,DB!A:G,7,0),"")</f>
        <v>Haj Removal</v>
      </c>
      <c r="K7" s="124" t="s">
        <v>39121</v>
      </c>
      <c r="L7" s="124" t="str">
        <f>IFERROR(VLOOKUP(D7,DB!A:I,9,0),"")</f>
        <v>Latis</v>
      </c>
    </row>
    <row r="8" spans="1:13">
      <c r="A8" s="124" t="s">
        <v>39122</v>
      </c>
      <c r="B8" s="124" t="str">
        <f>IFERROR(VLOOKUP(D8,DB!A:K,11,0),"")</f>
        <v>R5</v>
      </c>
      <c r="C8" s="124">
        <v>1</v>
      </c>
      <c r="D8" s="124" t="s">
        <v>32400</v>
      </c>
      <c r="E8" s="124" t="s">
        <v>39021</v>
      </c>
      <c r="F8" s="125">
        <v>45972.347962962966</v>
      </c>
      <c r="G8" s="126">
        <f t="shared" ca="1" si="1"/>
        <v>1.2596064771059901E-3</v>
      </c>
      <c r="H8" s="125">
        <v>45972.342164351852</v>
      </c>
      <c r="I8" s="124" t="str">
        <f>IFERROR(VLOOKUP(D8,DB!A:F,6,0),"")</f>
        <v>SCECO</v>
      </c>
      <c r="J8" s="124" t="str">
        <f>IFERROR(VLOOKUP(D8,DB!A:G,7,0),"")</f>
        <v>Vandalized</v>
      </c>
      <c r="K8" s="124" t="s">
        <v>39119</v>
      </c>
      <c r="L8" s="124" t="str">
        <f>IFERROR(VLOOKUP(D8,DB!A:I,9,0),"")</f>
        <v>Latis</v>
      </c>
    </row>
    <row r="9" spans="1:13">
      <c r="A9" s="124"/>
      <c r="B9" s="124" t="str">
        <f>IFERROR(VLOOKUP(D9,DB!A:K,11,0),"")</f>
        <v/>
      </c>
      <c r="C9" s="124"/>
      <c r="D9" s="124"/>
      <c r="E9" s="124"/>
      <c r="F9" s="125"/>
      <c r="G9" s="126">
        <f t="shared" ca="1" si="1"/>
        <v>45972.349222569443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45972.349222569443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45972.349222569443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45972.349222569443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45972.349222569443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45972.349222569443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45972.349222569443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45972.349222569443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45972.349222569443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45972.349222569443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45972.349222569443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45972.349222569443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45972.349222569443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45972.349222569443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45972.349222569443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45972.349222569443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45972.349222569443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45972.349222569443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45972.349222569443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45972.349222569443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45972.349222569443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45972.349222569443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45972.349222569443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45972.349222569443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45972.349222569443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45972.349222569443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45972.349222569443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45972.349222569443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45972.349222569443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45972.349222569443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45972.349222569443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45972.349222569443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45972.349222569443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45972.349222569443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45972.349222569443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45972.349222569443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45972.349222569443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45972.349222569443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45972.349222569443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45972.349222569443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45972.349222569443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45972.349222569443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45972.349222569443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45972.349222569443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45972.349222569443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45972.349222569443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45972.349222569443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45972.349222569443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45972.349222569443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45972.349222569443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45972.349222569443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45972.349222569443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45972.349222569443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45972.349222569443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45972.349222569443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45972.349222569443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45972.349222569443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45972.349222569443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45972.349222569443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45972.349222569443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45972.349222569443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45972.349222569443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45972.349222569443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45972.349222569443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45972.349222569443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45972.349222569443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45972.349222569443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45972.349222569443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45972.349222569443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45972.349222569443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45972.349222569443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45972.349222569443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45972.349222569443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45972.349222569443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45972.349222569443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45972.349222569443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45972.349222569443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45972.349222569443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45972.349222569443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45972.349222569443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45972.349222569443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45972.349222569443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45972.349222569443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45972.349222569443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45972.349222569443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45972.349222569443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45972.349222569443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45972.349222569443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45972.349222569443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45972.349222569443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45972.349222569443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45972.349222569443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45972.349222569443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45972.349222569443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45972.349222569443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45972.349222569443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45972.349222569443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45972.349222569443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45972.349222569443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45972.349222569443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45972.349222569443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45972.349222569443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45972.349222569443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45972.349222569443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45972.349222569443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45972.349222569443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45972.349222569443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45972.349222569443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45972.349222569443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45972.349222569443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45972.349222569443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45972.349222569443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45972.349222569443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45972.349222569443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45972.349222569443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45972.349222569443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45972.349222569443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45972.349222569443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45972.349222569443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45972.349222569443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45972.349222569443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45972.349222569443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45972.349222569443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45972.349222569443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45972.349222569443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45972.349222569443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45972.349222569443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45972.349222569443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45972.349222569443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45972.349222569443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45972.349222569443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45972.349222569443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45972.349222569443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45972.349222569443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45972.349222569443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45972.349222569443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45972.349222569443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45972.349222569443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45972.349222569443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45972.349222569443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45972.349222569443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45972.349222569443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45972.349222569443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45972.349222569443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45972.349222569443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45972.349222569443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45972.349222569443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45972.349222569443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45972.349222569443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45972.349222569443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45972.349222569443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45972.349222569443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45972.349222569443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45972.349222569443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45972.349222569443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45972.349222569443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45972.349222569443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45972.349222569443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45972.349222569443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45972.349222569443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45972.349222569443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45972.349222569443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45972.349222569443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45972.349222569443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45972.349222569443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45972.349222569443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45972.349222569443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45972.349222569443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45972.349222569443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45972.349222569443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45972.349222569443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45972.349222569443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45972.349222569443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45972.349222569443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45972.349222569443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45972.349222569443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45972.349222569443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45972.349222569443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45972.349222569443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45972.349222569443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45972.349222569443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45972.349222569443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45972.349222569443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45972.349222569443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45972.349222569443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45972.349222569443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45972.349222569443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45972.349222569443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45972.349222569443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45972.349222569443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45972.349222569443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45972.349222569443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45972.349222569443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45972.349222569443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45972.349222569443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45972.349222569443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45972.349222569443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45972.349222569443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45972.349222569443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45972.349222569443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45972.349222569443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45972.349222569443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45972.349222569443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45972.349222569443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45972.349222569443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45972.349222569443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45972.349222569443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45972.349222569443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45972.349222569443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45972.349222569443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45972.349222569443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45972.349222569443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45972.349222569443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45972.349222569443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45972.349222569443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45972.349222569443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45972.349222569443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45972.349222569443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45972.349222569443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45972.349222569443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45972.349222569443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45972.349222569443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45972.349222569443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45972.349222569443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45972.349222569443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45972.349222569443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45972.349222569443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45972.349222569443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45972.349222569443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45972.349222569443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45972.349222569443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45972.349222569443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45972.349222569443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45972.349222569443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45972.349222569443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45972.349222569443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45972.349222569443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45972.349222569443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45972.349222569443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45972.349222569443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45972.349222569443</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4</v>
      </c>
      <c r="D2" s="141" t="s">
        <v>29823</v>
      </c>
      <c r="E2" s="124" t="s">
        <v>39021</v>
      </c>
      <c r="F2" s="157">
        <v>45972.32099537037</v>
      </c>
      <c r="G2" s="105">
        <f t="shared" ref="G2:G4" ca="1" si="0">IFERROR(NOW()-F2,"-")</f>
        <v>2.8227199072716758E-2</v>
      </c>
      <c r="H2" s="143">
        <v>45972.312824074077</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45972.349222569443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45972.349222569443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45972.349222569443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45972.349222569443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45972.349222569443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45972.349222569443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45972.349222569443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45972.349222569443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45972.349222569443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45972.349222569443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45972.349222569443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45972.349222569443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45972.349222569443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45972.349222569443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45972.349222569443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45972.349222569443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45972.349222569443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45972.349222569443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45972.349222569443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45972.349222569443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45972.349222569443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45972.349222569443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45972.349222569443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45972.349222569443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45972.349222569443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45972.349222569443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45972.349222569443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45972.349222569443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45972.349222569443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45972.349222569443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45972.349222569443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45972.349222569443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45972.349222569443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45972.349222569443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45972.349222569443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45972.349222569443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45972.349222569443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45972.349222569443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45972.349222569443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45972.349222569443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45972.349222569443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45972.349222569443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45972.349222569443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45972.349222569443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45972.349222569443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45972.349222569443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45972.349222569443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45972.349222569443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45972.349222569443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45972.349222569443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45972.349222569443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45972.349222569443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45972.349222569443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45972.349222569443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45972.349222569443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45972.349222569443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45972.349222569443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45972.349222569443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45972.349222569443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45972.349222569443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45972.349222569443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45972.349222569443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45972.349222569443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45972.349222569443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45972.349222569443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45972.349222569443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45972.349222569443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45972.349222569443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45972.349222569443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45972.349222569443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45972.349222569443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45972.349222569443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45972.349222569443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45972.349222569443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45972.349222569443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45972.349222569443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45972.349222569443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45972.349222569443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45972.349222569443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45972.349222569443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45972.349222569443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45972.349222569443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45972.349222569443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45972.349222569443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45972.349222569443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45972.349222569443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45972.349222569443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45972.349222569443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45972.349222569443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45972.349222569443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45972.349222569443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45972.349222569443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45972.349222569443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45972.349222569443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45972.349222569443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45972.349222569443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45972.349222569443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45972.349222569443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45972.349222569443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45972.349222569443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45972.349222569443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45972.349222569443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45972.349222569443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45972.349222569443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45972.349222569443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45972.349222569443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45972.349222569443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45972.349222569443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45972.349222569443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45972.349222569443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45972.349222569443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45972.349222569443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45972.349222569443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45972.349222569443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45972.349222569443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45972.349222569443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45972.349222569443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45972.349222569443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45972.349222569443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45972.349222569443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45972.349222569443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45972.349222569443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45972.349222569443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45972.349222569443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45972.349222569443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45972.349222569443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45972.349222569443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45972.349222569443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45972.349222569443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45972.349222569443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45972.349222569443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45972.349222569443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45972.349222569443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45972.349222569443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45972.349222569443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45972.349222569443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45972.349222569443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45972.349222569443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45972.349222569443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45972.349222569443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45972.349222569443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45972.349222569443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45972.349222569443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45972.349222569443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45972.349222569443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45972.349222569443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45972.349222569443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45972.349222569443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45972.349222569443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45972.349222569443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45972.349222569443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45972.349222569443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45972.349222569443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45972.349222569443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45972.349222569443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45972.349222569443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45972.349222569443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45972.349222569443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45972.349222569443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45972.349222569443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45972.349222569443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45972.349222569443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45972.349222569443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45972.349222569443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