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51" documentId="120_S{2AC9BD13-BADA-5192-A53E-5A8FF88502F6}" xr6:coauthVersionLast="47" xr6:coauthVersionMax="47" xr10:uidLastSave="{064EBDC2-F661-417A-979A-41CEE3A9DB6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<sst xmlns="http://schemas.openxmlformats.org/spreadsheetml/2006/main" count="180287" uniqueCount="39129">
  <si>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</si>
  <si>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</si>
  <si>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</si>
  <si>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</si>
  <si>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</si>
  <si>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</si>
  <si>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</si>
  <si>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</si>
  <si>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</si>
  <si>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</si>
  <si>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</si>
  <si>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</si>
  <si>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</si>
  <si>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</si>
  <si>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</si>
  <si>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</si>
  <si>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</si>
  <si>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</si>
  <si>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</si>
  <si>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</si>
  <si>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</si>
  <si>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</si>
  <si>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</si>
  <si>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</si>
  <si>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</si>
  <si>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</si>
  <si>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</si>
  <si>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</si>
  <si>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</si>
  <si>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</si>
  <si>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</si>
  <si>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</si>
  <si>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</si>
  <si>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</si>
  <si>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</si>
  <si>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</si>
  <si>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</si>
  <si>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</si>
  <si>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</si>
  <si>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</si>
  <si>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</si>
  <si>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</si>
  <si>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</si>
  <si>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</si>
  <si>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</si>
  <si>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</si>
  <si>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</si>
  <si>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</si>
  <si>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</si>
  <si>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</si>
  <si>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</si>
  <si>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</si>
  <si>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</si>
  <si>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</si>
  <si>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</si>
  <si>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</si>
  <si>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</si>
  <si>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</si>
  <si>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</si>
  <si>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</si>
  <si>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</si>
  <si>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</si>
  <si>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</si>
  <si>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</si>
  <si>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</si>
  <si>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</si>
  <si>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</si>
  <si>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</si>
  <si>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</si>
  <si>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</si>
  <si>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</si>
  <si>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</si>
  <si>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</si>
  <si>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</si>
  <si>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</si>
  <si>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</si>
  <si>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</si>
  <si>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</si>
  <si>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</si>
  <si>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</si>
  <si>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</si>
  <si>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</si>
  <si>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</si>
  <si>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</si>
  <si>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</si>
  <si>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</si>
  <si>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</si>
  <si>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</si>
  <si>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</si>
  <si>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</si>
  <si>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</si>
  <si>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</si>
  <si>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</si>
  <si>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</si>
  <si>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</si>
  <si>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</si>
  <si>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</si>
  <si>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</si>
  <si>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</si>
  <si>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</si>
  <si>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</si>
  <si>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</si>
  <si>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</si>
  <si>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</si>
  <si>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</si>
  <si>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</si>
  <si>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</si>
  <si>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</si>
  <si>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</si>
  <si>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</si>
  <si>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</si>
  <si>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</si>
  <si>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</si>
  <si>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</si>
  <si>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</si>
  <si>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</si>
  <si>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</si>
  <si>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</si>
  <si>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</si>
  <si>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</si>
  <si>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</si>
  <si>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</si>
  <si>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</si>
  <si>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</si>
  <si>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</si>
  <si>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</si>
  <si>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</si>
  <si>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</si>
  <si>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</si>
  <si>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</si>
  <si>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</si>
  <si>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</si>
  <si>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</si>
  <si>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</si>
  <si>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</si>
  <si>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</si>
  <si>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</si>
  <si>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</si>
  <si>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</si>
  <si>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</si>
  <si>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</si>
  <si>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</si>
  <si>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</si>
  <si>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</si>
  <si>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</si>
  <si>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</si>
  <si>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</si>
  <si>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</si>
  <si>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</si>
  <si>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</si>
  <si>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</si>
  <si>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</si>
  <si>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</si>
  <si>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</si>
  <si>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</si>
  <si>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</si>
  <si>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</si>
  <si>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</si>
  <si>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</si>
  <si>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</si>
  <si>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</si>
  <si>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</si>
  <si>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</si>
  <si>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</si>
  <si>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</si>
  <si>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</si>
  <si>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</si>
  <si>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</si>
  <si>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</si>
  <si>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</si>
  <si>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</si>
  <si>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</si>
  <si>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</si>
  <si>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</si>
  <si>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</si>
  <si>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</si>
  <si>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</si>
  <si>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</si>
  <si>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</si>
  <si>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</si>
  <si>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</si>
  <si>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</si>
  <si>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</si>
  <si>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</si>
  <si>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</si>
  <si>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</si>
  <si>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</si>
  <si>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</si>
  <si>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</si>
  <si>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</si>
  <si>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</si>
  <si>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</si>
  <si>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</si>
  <si>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</si>
  <si>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</si>
  <si>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</si>
  <si>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</si>
  <si>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</si>
  <si>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</si>
  <si>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</si>
  <si>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</si>
  <si>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</si>
  <si>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</si>
  <si>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</si>
  <si>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</si>
  <si>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</si>
  <si>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</si>
  <si>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</si>
  <si>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</si>
  <si>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</si>
  <si>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</si>
  <si>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</si>
  <si>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</si>
  <si>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</si>
  <si>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</si>
  <si>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</si>
  <si>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</si>
  <si>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</si>
  <si>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</si>
  <si>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</si>
  <si>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</si>
  <si>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</si>
  <si>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</si>
  <si>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</si>
  <si>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</si>
  <si>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</si>
  <si>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</si>
  <si>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</si>
  <si>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</si>
  <si>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</si>
  <si>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</si>
  <si>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</si>
  <si>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</si>
  <si>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</si>
  <si>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</si>
  <si>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</si>
  <si>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</si>
  <si>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</si>
  <si>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</si>
  <si>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</si>
  <si>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</si>
  <si>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</si>
  <si>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</si>
  <si>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</si>
  <si>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</si>
  <si>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</si>
  <si>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</si>
  <si>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</si>
  <si>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</si>
  <si>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</si>
  <si>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</si>
  <si>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</si>
  <si>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</si>
  <si>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</si>
  <si>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</si>
  <si>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</si>
  <si>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</si>
  <si>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</si>
  <si>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</si>
  <si>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</si>
  <si>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</si>
  <si>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</si>
  <si>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</si>
  <si>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</si>
  <si>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</si>
  <si>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</si>
  <si>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</si>
  <si>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</si>
  <si>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</si>
  <si>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</si>
  <si>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</si>
  <si>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</si>
  <si>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</si>
  <si>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</si>
  <si>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</si>
  <si>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</si>
  <si>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</si>
  <si>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</si>
  <si>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</si>
  <si>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</si>
  <si>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</si>
  <si>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</si>
  <si>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</si>
  <si>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</si>
  <si>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</si>
  <si>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</si>
  <si>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</si>
  <si>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</si>
  <si>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</si>
  <si>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</si>
  <si>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</si>
  <si>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</si>
  <si>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</si>
  <si>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</si>
  <si>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</si>
  <si>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</si>
  <si>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</si>
  <si>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</si>
  <si>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</si>
  <si>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</si>
  <si>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</si>
  <si>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</si>
  <si>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</si>
  <si>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</si>
  <si>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</si>
  <si>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</si>
  <si>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</si>
  <si>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</si>
  <si>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</si>
  <si>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</si>
  <si>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</si>
  <si>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</si>
  <si>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</si>
  <si>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</si>
  <si>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</si>
  <si>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</si>
  <si>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</si>
  <si>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</si>
  <si>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</si>
  <si>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</si>
  <si>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</si>
  <si>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</si>
  <si>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</si>
  <si>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</si>
  <si>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</si>
  <si>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</si>
  <si>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</si>
  <si>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</si>
  <si>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</si>
  <si>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</si>
  <si>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</si>
  <si>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</si>
  <si>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</si>
  <si>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</si>
  <si>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</si>
  <si>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</si>
  <si>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</si>
  <si>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</si>
  <si>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</si>
  <si>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</si>
  <si>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</si>
  <si>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</si>
  <si>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</si>
  <si>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</si>
  <si>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</si>
  <si>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</si>
  <si>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</si>
  <si>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</si>
  <si>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</si>
  <si>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</si>
  <si>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</si>
  <si>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</si>
  <si>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</si>
  <si>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</si>
  <si>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</si>
  <si>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</si>
  <si>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</si>
  <si>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</si>
  <si>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</si>
  <si>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</si>
  <si>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</si>
  <si>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</si>
  <si>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</si>
  <si>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</si>
  <si>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</si>
  <si>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</si>
  <si>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</si>
  <si>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</si>
  <si>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</si>
  <si>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</si>
  <si>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</si>
  <si>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</si>
  <si>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</si>
  <si>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</si>
  <si>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</si>
  <si>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</si>
  <si>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</si>
  <si>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</si>
  <si>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</si>
  <si>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</si>
  <si>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</si>
  <si>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</si>
  <si>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</si>
  <si>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</si>
  <si>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</si>
  <si>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</si>
  <si>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</si>
  <si>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</si>
  <si>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</si>
  <si>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</si>
  <si>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</si>
  <si>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</si>
  <si>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</si>
  <si>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</si>
  <si>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</si>
  <si>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</si>
  <si>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</si>
  <si>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</si>
  <si>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</si>
  <si>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</si>
  <si>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</si>
  <si>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</si>
  <si>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</si>
  <si>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</si>
  <si>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</si>
  <si>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</si>
  <si>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</si>
  <si>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</si>
  <si>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</si>
  <si>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</si>
  <si>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</si>
  <si>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</si>
  <si>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</si>
  <si>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</si>
  <si>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</si>
  <si>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</si>
  <si>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</si>
  <si>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</si>
  <si>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</si>
  <si>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</si>
  <si>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</si>
  <si>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</si>
  <si>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</si>
  <si>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</si>
  <si>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</si>
  <si>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</si>
  <si>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</si>
  <si>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</si>
  <si>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</si>
  <si>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</si>
  <si>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</si>
  <si>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</si>
  <si>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</si>
  <si>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</si>
  <si>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</si>
  <si>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</si>
  <si>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</si>
  <si>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</si>
  <si>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</si>
  <si>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</si>
  <si>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</si>
  <si>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</si>
  <si>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</si>
  <si>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</si>
  <si>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</si>
  <si>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</si>
  <si>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</si>
  <si>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</si>
  <si>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</si>
  <si>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</si>
  <si>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</si>
  <si>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</si>
  <si>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</si>
  <si>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</si>
  <si>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</si>
  <si>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</si>
  <si>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</si>
  <si>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</si>
  <si>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</si>
  <si>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</si>
  <si>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</si>
  <si>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</si>
  <si>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</si>
  <si>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</si>
  <si>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</si>
  <si>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</si>
  <si>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</si>
  <si>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</si>
  <si>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</si>
  <si>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</si>
  <si>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</si>
  <si>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</si>
  <si>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</si>
  <si>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</si>
  <si>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</si>
  <si>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</si>
  <si>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</si>
  <si>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</si>
  <si>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</si>
  <si>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</si>
  <si>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</si>
  <si>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</si>
  <si>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</si>
  <si>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</si>
  <si>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</si>
  <si>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</si>
  <si>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</si>
  <si>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</si>
  <si>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</si>
  <si>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</si>
  <si>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</si>
  <si>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</si>
  <si>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</si>
  <si>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</si>
  <si>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</si>
  <si>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</si>
  <si>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</si>
  <si>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</si>
  <si>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</si>
  <si>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</si>
  <si>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</si>
  <si>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</si>
  <si>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</si>
  <si>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</si>
  <si>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</si>
  <si>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</si>
  <si>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</si>
  <si>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</si>
  <si>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</si>
  <si>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</si>
  <si>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</si>
  <si>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</si>
  <si>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</si>
  <si>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</si>
  <si>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</si>
  <si>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</si>
  <si>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</si>
  <si>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</si>
  <si>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</si>
  <si>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</si>
  <si>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</si>
  <si>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</si>
  <si>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</si>
  <si>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</si>
  <si>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</si>
  <si>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</si>
  <si>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</si>
  <si>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</si>
  <si>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</si>
  <si>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</si>
  <si>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</si>
  <si>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</si>
  <si>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</si>
  <si>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</si>
  <si>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</si>
  <si>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</si>
  <si>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</si>
  <si>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</si>
  <si>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</si>
  <si>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</si>
  <si>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</si>
  <si>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</si>
  <si>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</si>
  <si>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</si>
  <si>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</si>
  <si>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</si>
  <si>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</si>
  <si>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</si>
  <si>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</si>
  <si>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</si>
  <si>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</si>
  <si>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</si>
  <si>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</si>
  <si>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</si>
  <si>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</si>
  <si>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</si>
  <si>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</si>
  <si>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</si>
  <si>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</si>
  <si>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</si>
  <si>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</si>
  <si>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</si>
  <si>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</si>
  <si>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</si>
  <si>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</si>
  <si>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</si>
  <si>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</si>
  <si>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</si>
  <si>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</si>
  <si>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</si>
  <si>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</si>
  <si>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</si>
  <si>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</si>
  <si>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</si>
  <si>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</si>
  <si>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</si>
  <si>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</si>
  <si>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</si>
  <si>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</si>
  <si>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</si>
  <si>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</si>
  <si>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</si>
  <si>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</si>
  <si>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</si>
  <si>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</si>
  <si>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</si>
  <si>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</si>
  <si>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</si>
  <si>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</si>
  <si>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</si>
  <si>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</si>
  <si>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</si>
  <si>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</si>
  <si>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</si>
  <si>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</si>
  <si>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</si>
  <si>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</si>
  <si>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</si>
  <si>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</si>
  <si>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</si>
  <si>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</si>
  <si>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</si>
  <si>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</si>
  <si>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</si>
  <si>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</si>
  <si>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</si>
  <si>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</si>
  <si>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</si>
  <si>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</si>
  <si>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</si>
  <si>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</si>
  <si>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</si>
  <si>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</si>
  <si>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</si>
  <si>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</si>
  <si>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</si>
  <si>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</si>
  <si>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</si>
  <si>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</si>
  <si>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</si>
  <si>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</si>
  <si>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</si>
  <si>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</si>
  <si>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</si>
  <si>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</si>
  <si>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</si>
  <si>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</si>
  <si>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</si>
  <si>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</si>
  <si>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</si>
  <si>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</si>
  <si>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</si>
  <si>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</si>
  <si>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</si>
  <si>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</si>
  <si>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</si>
  <si>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</si>
  <si>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</si>
  <si>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</si>
  <si>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</si>
  <si>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</si>
  <si>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</si>
  <si>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</si>
  <si>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</si>
  <si>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</si>
  <si>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</si>
  <si>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</si>
  <si>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</si>
  <si>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</si>
  <si>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</si>
  <si>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</si>
  <si>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</si>
  <si>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</si>
  <si>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</si>
  <si>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</si>
  <si>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</si>
  <si>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</si>
  <si>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</si>
  <si>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</si>
  <si>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</si>
  <si>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</si>
  <si>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</si>
  <si>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</si>
  <si>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</si>
  <si>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</si>
  <si>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</si>
  <si>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</si>
  <si>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</si>
  <si>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</si>
  <si>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</si>
  <si>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</si>
  <si>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</si>
  <si>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</si>
  <si>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</si>
  <si>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</si>
  <si>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</si>
  <si>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</si>
  <si>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</si>
  <si>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</si>
  <si>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</si>
  <si>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</si>
  <si>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</si>
  <si>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</si>
  <si>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</si>
  <si>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</si>
  <si>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</si>
  <si>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</si>
  <si>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</si>
  <si>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</si>
  <si>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</si>
  <si>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</si>
  <si>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</si>
  <si>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</si>
  <si>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</si>
  <si>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</si>
  <si>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</si>
  <si>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</si>
  <si>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</si>
  <si>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</si>
  <si>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</si>
  <si>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</si>
  <si>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</si>
  <si>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</si>
  <si>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</si>
  <si>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</si>
  <si>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</si>
  <si>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</si>
  <si>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</si>
  <si>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</si>
  <si>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</si>
  <si>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</si>
  <si>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</si>
  <si>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</si>
  <si>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</si>
  <si>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</si>
  <si>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</si>
  <si>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</si>
  <si>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</si>
  <si>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</si>
  <si>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</si>
  <si>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</si>
  <si>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</si>
  <si>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</si>
  <si>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</si>
  <si>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</si>
  <si>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</si>
  <si>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</si>
  <si>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</si>
  <si>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</si>
  <si>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</si>
  <si>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</si>
  <si>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</si>
  <si>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</si>
  <si>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</si>
  <si>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</si>
  <si>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</si>
  <si>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</si>
  <si>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</si>
  <si>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</si>
  <si>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</si>
  <si>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</si>
  <si>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</si>
  <si>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</si>
  <si>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</si>
  <si>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</si>
  <si>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</si>
  <si>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</si>
  <si>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</si>
  <si>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</si>
  <si>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</si>
  <si>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</si>
  <si>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</si>
  <si>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</si>
  <si>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</si>
  <si>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</si>
  <si>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</si>
  <si>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</si>
  <si>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</si>
  <si>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</si>
  <si>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</si>
  <si>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</si>
  <si>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</si>
  <si>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</si>
  <si>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</si>
  <si>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</si>
  <si>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</si>
  <si>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</si>
  <si>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</si>
  <si>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</si>
  <si>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</si>
  <si>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</si>
  <si>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</si>
  <si>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</si>
  <si>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</si>
  <si>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</si>
  <si>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</si>
  <si>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</si>
  <si>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</si>
  <si>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</si>
  <si>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</si>
  <si>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</si>
  <si>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</si>
  <si>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</si>
  <si>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</si>
  <si>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</si>
  <si>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</si>
  <si>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</si>
  <si>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</si>
  <si>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</si>
  <si>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</si>
  <si>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</si>
  <si>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</si>
  <si>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</si>
  <si>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</si>
  <si>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</si>
  <si>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</si>
  <si>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</si>
  <si>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</si>
  <si>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</si>
  <si>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</si>
  <si>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</si>
  <si>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</si>
  <si>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</si>
  <si>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</si>
  <si>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</si>
  <si>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</si>
  <si>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</si>
  <si>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</si>
  <si>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</si>
  <si>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</si>
  <si>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</si>
  <si>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</si>
  <si>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</si>
  <si>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</si>
  <si>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</si>
  <si>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</si>
  <si>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</si>
  <si>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</si>
  <si>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</si>
  <si>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</si>
  <si>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</si>
  <si>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</si>
  <si>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</si>
  <si>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</si>
  <si>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</si>
  <si>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</si>
  <si>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</si>
  <si>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</si>
  <si>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</si>
  <si>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</si>
  <si>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</si>
  <si>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</si>
  <si>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</si>
  <si>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</si>
  <si>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</si>
  <si>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</si>
  <si>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</si>
  <si>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</si>
  <si>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</si>
  <si>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</si>
  <si>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</si>
  <si>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</si>
  <si>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</si>
  <si>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</si>
  <si>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</si>
  <si>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</si>
  <si>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</si>
  <si>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</si>
  <si>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</si>
  <si>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</si>
  <si>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</si>
  <si>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</si>
  <si>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</si>
  <si>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</si>
  <si>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</si>
  <si>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</si>
  <si>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</si>
  <si>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</si>
  <si>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</si>
  <si>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</si>
  <si>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</si>
  <si>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</si>
  <si>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</si>
  <si>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</si>
  <si>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</si>
  <si>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</si>
  <si>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</si>
  <si>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</si>
  <si>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</si>
  <si>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</si>
  <si>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</si>
  <si>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</si>
  <si>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</si>
  <si>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</si>
  <si>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</si>
  <si>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</si>
  <si>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</si>
  <si>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</si>
  <si>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</si>
  <si>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</si>
  <si>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</si>
  <si>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</si>
  <si>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</si>
  <si>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</si>
  <si>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</si>
  <si>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</si>
  <si>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</si>
  <si>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</si>
  <si>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</si>
  <si>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</si>
  <si>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</si>
  <si>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</si>
  <si>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</si>
  <si>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</si>
  <si>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</si>
  <si>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</si>
  <si>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</si>
  <si>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</si>
  <si>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</si>
  <si>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</si>
  <si>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</si>
  <si>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</si>
  <si>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</si>
  <si>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</si>
  <si>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</si>
  <si>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</si>
  <si>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</si>
  <si>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</si>
  <si>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</si>
  <si>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</si>
  <si>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</si>
  <si>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</si>
  <si>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</si>
  <si>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</si>
  <si>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</si>
  <si>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</si>
  <si>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</si>
  <si>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</si>
  <si>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</si>
  <si>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</si>
  <si>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</si>
  <si>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</si>
  <si>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</si>
  <si>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</si>
  <si>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</si>
  <si>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</si>
  <si>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</si>
  <si>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</si>
  <si>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</si>
  <si>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</si>
  <si>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</si>
  <si>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</si>
  <si>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</si>
  <si>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</si>
  <si>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</si>
  <si>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</si>
  <si>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</si>
  <si>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</si>
  <si>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</si>
  <si>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</si>
  <si>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</si>
  <si>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</si>
  <si>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</si>
  <si>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</si>
  <si>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</si>
  <si>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</si>
  <si>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</si>
  <si>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</si>
  <si>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</si>
  <si>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</si>
  <si>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</si>
  <si>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</si>
  <si>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</si>
  <si>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</si>
  <si>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</si>
  <si>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</si>
  <si>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</si>
  <si>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</si>
  <si>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</si>
  <si>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</si>
  <si>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</si>
  <si>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</si>
  <si>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</si>
  <si>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</si>
  <si>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</si>
  <si>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</si>
  <si>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</si>
  <si>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</si>
  <si>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</si>
  <si>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</si>
  <si>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</si>
  <si>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</si>
  <si>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</si>
  <si>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</si>
  <si>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</si>
  <si>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</si>
  <si>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</si>
  <si>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</si>
  <si>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</si>
  <si>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</si>
  <si>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</si>
  <si>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</si>
  <si>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</si>
  <si>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</si>
  <si>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</si>
  <si>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</si>
  <si>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</si>
  <si>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</si>
  <si>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</si>
  <si>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</si>
  <si>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</si>
  <si>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</si>
  <si>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</si>
  <si>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</si>
  <si>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</si>
  <si>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</si>
  <si>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</si>
  <si>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</si>
  <si>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</si>
  <si>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</si>
  <si>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</si>
  <si>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</si>
  <si>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</si>
  <si>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</si>
  <si>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</si>
  <si>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</si>
  <si>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</si>
  <si>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</si>
  <si>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</si>
  <si>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</si>
  <si>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</si>
  <si>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</si>
  <si>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</si>
  <si>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</si>
  <si>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</si>
  <si>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</si>
  <si>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</si>
  <si>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</si>
  <si>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</si>
  <si>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</si>
  <si>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</si>
  <si>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</si>
  <si>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</si>
  <si>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</si>
  <si>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</si>
  <si>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</si>
  <si>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</si>
  <si>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</si>
  <si>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</si>
  <si>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</si>
  <si>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</si>
  <si>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</si>
  <si>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</si>
  <si>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</si>
  <si>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</si>
  <si>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</si>
  <si>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</si>
  <si>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</si>
  <si>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</si>
  <si>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</si>
  <si>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</si>
  <si>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</si>
  <si>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</si>
  <si>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</si>
  <si>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</si>
  <si>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</si>
  <si>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</si>
  <si>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</si>
  <si>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</si>
  <si>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</si>
  <si>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</si>
  <si>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</si>
  <si>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</si>
  <si>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</si>
  <si>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</si>
  <si>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</si>
  <si>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</si>
  <si>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</si>
  <si>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</si>
  <si>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</si>
  <si>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</si>
  <si>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</si>
  <si>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</si>
  <si>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</si>
  <si>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</si>
  <si>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</si>
  <si>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</si>
  <si>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</si>
  <si>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</si>
  <si>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</si>
  <si>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</si>
  <si>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</si>
  <si>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</si>
  <si>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</si>
  <si>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</si>
  <si>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</si>
  <si>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</si>
  <si>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</si>
  <si>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</si>
  <si>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</si>
  <si>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</si>
  <si>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</si>
  <si>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</si>
  <si>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</si>
  <si>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</si>
  <si>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</si>
  <si>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</si>
  <si>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</si>
  <si>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</si>
  <si>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</si>
  <si>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</si>
  <si>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</si>
  <si>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</si>
  <si>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</si>
  <si>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</si>
  <si>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</si>
  <si>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</si>
  <si>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</si>
  <si>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</si>
  <si>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</si>
  <si>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</si>
  <si>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</si>
  <si>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</si>
  <si>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</si>
  <si>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</si>
  <si>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</si>
  <si>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</si>
  <si>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</si>
  <si>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</si>
  <si>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</si>
  <si>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</si>
  <si>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</si>
  <si>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</si>
  <si>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</si>
  <si>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</si>
  <si>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</si>
  <si>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</si>
  <si>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</si>
  <si>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</si>
  <si>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</si>
  <si>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</si>
  <si>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</si>
  <si>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</si>
  <si>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</si>
  <si>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</si>
  <si>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</si>
  <si>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</si>
  <si>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</si>
  <si>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</si>
  <si>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</si>
  <si>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</si>
  <si>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</si>
  <si>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</si>
  <si>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</si>
  <si>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</si>
  <si>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</si>
  <si>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</si>
  <si>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</si>
  <si>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</si>
  <si>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</si>
  <si>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</si>
  <si>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</si>
  <si>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</si>
  <si>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</si>
  <si>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</si>
  <si>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</si>
  <si>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</si>
  <si>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</si>
  <si>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</si>
  <si>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</si>
  <si>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</si>
  <si>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</si>
  <si>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</si>
  <si>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</si>
  <si>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</si>
  <si>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</si>
  <si>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</si>
  <si>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</si>
  <si>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</si>
  <si>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</si>
  <si>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</si>
  <si>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</si>
  <si>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</si>
  <si>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</si>
  <si>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</si>
  <si>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</si>
  <si>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</si>
  <si>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</si>
  <si>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</si>
  <si>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</si>
  <si>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</si>
  <si>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</si>
  <si>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</si>
  <si>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</si>
  <si>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</si>
  <si>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</si>
  <si>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</si>
  <si>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</si>
  <si>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</si>
  <si>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</si>
  <si>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</si>
  <si>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</si>
  <si>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</si>
  <si>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</si>
  <si>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</si>
  <si>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</si>
  <si>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</si>
  <si>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</si>
  <si>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</si>
  <si>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</si>
  <si>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</si>
  <si>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</si>
  <si>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</si>
  <si>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</si>
  <si>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</si>
  <si>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</si>
  <si>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</si>
  <si>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</si>
  <si>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</si>
  <si>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</si>
  <si>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</si>
  <si>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</si>
  <si>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</si>
  <si>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</si>
  <si>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</si>
  <si>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</si>
  <si>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</si>
  <si>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</si>
  <si>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</si>
  <si>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</si>
  <si>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</si>
  <si>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</si>
  <si>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</si>
  <si>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</si>
  <si>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</si>
  <si>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</si>
  <si>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</si>
  <si>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</si>
  <si>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</si>
  <si>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</si>
  <si>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</si>
  <si>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</si>
  <si>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</si>
  <si>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</si>
  <si>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</si>
  <si>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</si>
  <si>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</si>
  <si>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</si>
  <si>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</si>
  <si>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</si>
  <si>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</si>
  <si>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</si>
  <si>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</si>
  <si>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</si>
  <si>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</si>
  <si>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</si>
  <si>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</si>
  <si>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</si>
  <si>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</si>
  <si>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</si>
  <si>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</si>
  <si>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</si>
  <si>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</si>
  <si>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</si>
  <si>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</si>
  <si>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</si>
  <si>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</si>
  <si>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</si>
  <si>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</si>
  <si>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</si>
  <si>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</si>
  <si>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</si>
  <si>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</si>
  <si>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</si>
  <si>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</si>
  <si>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</si>
  <si>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</si>
  <si>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</si>
  <si>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</si>
  <si>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</si>
  <si>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</si>
  <si>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</si>
  <si>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</si>
  <si>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</si>
  <si>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</si>
  <si>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</si>
  <si>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</si>
  <si>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</si>
  <si>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</si>
  <si>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</si>
  <si>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</si>
  <si>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</si>
  <si>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</si>
  <si>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</si>
  <si>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</si>
  <si>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</si>
  <si>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</si>
  <si>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</si>
  <si>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</si>
  <si>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</si>
  <si>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</si>
  <si>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</si>
  <si>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</si>
  <si>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</si>
  <si>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</si>
  <si>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</si>
  <si>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</si>
  <si>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</si>
  <si>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</si>
  <si>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</si>
  <si>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</si>
  <si>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</si>
  <si>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</si>
  <si>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</si>
  <si>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</si>
  <si>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</si>
  <si>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</si>
  <si>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</si>
  <si>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</si>
  <si>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</si>
  <si>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</si>
  <si>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</si>
  <si>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</si>
  <si>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</si>
  <si>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</si>
  <si>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</si>
  <si>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</si>
  <si>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</si>
  <si>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</si>
  <si>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</si>
  <si>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</si>
  <si>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</si>
  <si>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</si>
  <si>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</si>
  <si>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</si>
  <si>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</si>
  <si>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</si>
  <si>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</si>
  <si>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</si>
  <si>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</si>
  <si>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</si>
  <si>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</si>
  <si>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</si>
  <si>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</si>
  <si>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</si>
  <si>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</si>
  <si>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</si>
  <si>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</si>
  <si>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</si>
  <si>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</si>
  <si>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</si>
  <si>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</si>
  <si>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</si>
  <si>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</si>
  <si>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</si>
  <si>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</si>
  <si>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</si>
  <si>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</si>
  <si>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</si>
  <si>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</si>
  <si>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</si>
  <si>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</si>
  <si>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</si>
  <si>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</si>
  <si>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</si>
  <si>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</si>
  <si>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</si>
  <si>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</si>
  <si>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</si>
  <si>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</si>
  <si>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</si>
  <si>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</si>
  <si>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</si>
  <si>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</si>
  <si>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</si>
  <si>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</si>
  <si>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</si>
  <si>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</si>
  <si>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</si>
  <si>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</si>
  <si>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</si>
  <si>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</si>
  <si>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</si>
  <si>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</si>
  <si>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</si>
  <si>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</si>
  <si>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</si>
  <si>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</si>
  <si>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</si>
  <si>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</si>
  <si>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</si>
  <si>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</si>
  <si>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</si>
  <si>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</si>
  <si>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</si>
  <si>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</si>
  <si>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</si>
  <si>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</si>
  <si>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</si>
  <si>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</si>
  <si>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</si>
  <si>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</si>
  <si>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</si>
  <si>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</si>
  <si>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</si>
  <si>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</si>
  <si>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</si>
  <si>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</si>
  <si>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</si>
  <si>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</si>
  <si>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</si>
  <si>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</si>
  <si>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</si>
  <si>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</si>
  <si>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</si>
  <si>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</si>
  <si>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</si>
  <si>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</si>
  <si>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</si>
  <si>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</si>
  <si>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</si>
  <si>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</si>
  <si>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</si>
  <si>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</si>
  <si>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</si>
  <si>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</si>
  <si>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</si>
  <si>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</si>
  <si>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</si>
  <si>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</si>
  <si>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</si>
  <si>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</si>
  <si>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</si>
  <si>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</si>
  <si>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</si>
  <si>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</si>
  <si>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</si>
  <si>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</si>
  <si>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</si>
  <si>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</si>
  <si>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</si>
  <si>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</si>
  <si>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</si>
  <si>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</si>
  <si>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</si>
  <si>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</si>
  <si>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</si>
  <si>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</si>
  <si>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</si>
  <si>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</si>
  <si>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</si>
  <si>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</si>
  <si>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</si>
  <si>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</si>
  <si>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</si>
  <si>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</si>
  <si>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</si>
  <si>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</si>
  <si>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</si>
  <si>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</si>
  <si>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</si>
  <si>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</si>
  <si>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</si>
  <si>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</si>
  <si>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</si>
  <si>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</si>
  <si>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</si>
  <si>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</si>
  <si>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</si>
  <si>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</si>
  <si>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</si>
  <si>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</si>
  <si>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</si>
  <si>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</si>
  <si>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</si>
  <si>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</si>
  <si>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</si>
  <si>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</si>
  <si>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</si>
  <si>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</si>
  <si>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</si>
  <si>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</si>
  <si>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</si>
  <si>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</si>
  <si>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</si>
  <si>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</si>
  <si>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</si>
  <si>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</si>
  <si>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</si>
  <si>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</si>
  <si>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</si>
  <si>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</si>
  <si>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</si>
  <si>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</si>
  <si>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</si>
  <si>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</si>
  <si>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</si>
  <si>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</si>
  <si>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</si>
  <si>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</si>
  <si>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</si>
  <si>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</si>
  <si>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</si>
  <si>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</si>
  <si>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</si>
  <si>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</si>
  <si>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</si>
  <si>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</si>
  <si>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</si>
  <si>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</si>
  <si>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</si>
  <si>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</si>
  <si>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</si>
  <si>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</si>
  <si>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</si>
  <si>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</si>
  <si>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</si>
  <si>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</si>
  <si>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</si>
  <si>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</si>
  <si>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</si>
  <si>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</si>
  <si>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</si>
  <si>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</si>
  <si>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</si>
  <si>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</si>
  <si>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</si>
  <si>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</si>
  <si>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</si>
  <si>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</si>
  <si>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</si>
  <si>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</si>
  <si>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</si>
  <si>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</si>
  <si>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</si>
  <si>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</si>
  <si>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</si>
  <si>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</si>
  <si>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</si>
  <si>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</si>
  <si>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</si>
  <si>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</si>
  <si>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</si>
  <si>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</si>
  <si>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</si>
  <si>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</si>
  <si>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</si>
  <si>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</si>
  <si>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</si>
  <si>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</si>
  <si>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</si>
  <si>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</si>
  <si>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</si>
  <si>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</si>
  <si>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</si>
  <si>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</si>
  <si>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</si>
  <si>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</si>
  <si>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</si>
  <si>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</si>
  <si>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</si>
  <si>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</si>
  <si>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</si>
  <si>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</si>
  <si>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</si>
  <si>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</si>
  <si>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</si>
  <si>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</si>
  <si>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</si>
  <si>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</si>
  <si>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</si>
  <si>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</si>
  <si>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</si>
  <si>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</si>
  <si>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</si>
  <si>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</si>
  <si>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</si>
  <si>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</si>
  <si>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</si>
  <si>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</si>
  <si>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</si>
  <si>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</si>
  <si>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</si>
  <si>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</si>
  <si>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</si>
  <si>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</si>
  <si>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</si>
  <si>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</si>
  <si>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</si>
  <si>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</si>
  <si>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</si>
  <si>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</si>
  <si>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</si>
  <si>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</si>
  <si>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</si>
  <si>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</si>
  <si>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</si>
  <si>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</si>
  <si>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</si>
  <si>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</si>
  <si>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</si>
  <si>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</si>
  <si>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</si>
  <si>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</si>
  <si>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</si>
  <si>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</si>
  <si>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</si>
  <si>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</si>
  <si>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</si>
  <si>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</si>
  <si>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</si>
  <si>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</si>
  <si>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</si>
  <si>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</si>
  <si>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</si>
  <si>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</si>
  <si>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</si>
  <si>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</si>
  <si>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</si>
  <si>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</si>
  <si>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</si>
  <si>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</si>
  <si>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</si>
  <si>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</si>
  <si>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</si>
  <si>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</si>
  <si>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</si>
  <si>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</si>
  <si>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</si>
  <si>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</si>
  <si>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</si>
  <si>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</si>
  <si>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</si>
  <si>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</si>
  <si>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</si>
  <si>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</si>
  <si>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</si>
  <si>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</si>
  <si>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</si>
  <si>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</si>
  <si>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</si>
  <si>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</si>
  <si>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</si>
  <si>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</si>
  <si>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</si>
  <si>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</si>
  <si>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</si>
  <si>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</si>
  <si>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</si>
  <si>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</si>
  <si>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</si>
  <si>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</si>
  <si>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</si>
  <si>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</si>
  <si>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</si>
  <si>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</si>
  <si>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</si>
  <si>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</si>
  <si>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</si>
  <si>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</si>
  <si>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</si>
  <si>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</si>
  <si>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</si>
  <si>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</si>
  <si>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</si>
  <si>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</si>
  <si>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</si>
  <si>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</si>
  <si>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</si>
  <si>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</si>
  <si>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</si>
  <si>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</si>
  <si>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</si>
  <si>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</si>
  <si>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</si>
  <si>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</si>
  <si>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</si>
  <si>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</si>
  <si>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</si>
  <si>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</si>
  <si>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</si>
  <si>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</si>
  <si>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</si>
  <si>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</si>
  <si>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</si>
  <si>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</si>
  <si>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</si>
  <si>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</si>
  <si>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</si>
  <si>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</si>
  <si>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</si>
  <si>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</si>
  <si>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</si>
  <si>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</si>
  <si>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</si>
  <si>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</si>
  <si>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</si>
  <si>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</si>
  <si>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</si>
  <si>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</si>
  <si>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</si>
  <si>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</si>
  <si>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</si>
  <si>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</si>
  <si>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</si>
  <si>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</si>
  <si>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</si>
  <si>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</si>
  <si>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</si>
  <si>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</si>
  <si>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</si>
  <si>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</si>
  <si>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</si>
  <si>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</si>
  <si>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</si>
  <si>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</si>
  <si>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</si>
  <si>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</si>
  <si>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</si>
  <si>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</si>
  <si>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</si>
  <si>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</si>
  <si>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</si>
  <si>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</si>
  <si>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</si>
  <si>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</si>
  <si>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</si>
  <si>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</si>
  <si>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</si>
  <si>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</si>
  <si>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</si>
  <si>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</si>
  <si>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</si>
  <si>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</si>
  <si>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</si>
  <si>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</si>
  <si>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</si>
  <si>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</si>
  <si>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</si>
  <si>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</si>
  <si>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</si>
  <si>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</si>
  <si>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</si>
  <si>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</si>
  <si>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</si>
  <si>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</si>
  <si>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</si>
  <si>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</si>
  <si>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</si>
  <si>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</si>
  <si>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</si>
  <si>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</si>
  <si>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</si>
  <si>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</si>
  <si>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</si>
  <si>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</si>
  <si>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</si>
  <si>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</si>
  <si>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</si>
  <si>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</si>
  <si>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</si>
  <si>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</si>
  <si>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</si>
  <si>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</si>
  <si>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</si>
  <si>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</si>
  <si>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</si>
  <si>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</si>
  <si>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</si>
  <si>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</si>
  <si>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</si>
  <si>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</si>
  <si>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</si>
  <si>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</si>
  <si>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</si>
  <si>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</si>
  <si>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</si>
  <si>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</si>
  <si>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</si>
  <si>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</si>
  <si>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</si>
  <si>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</si>
  <si>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</si>
  <si>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</si>
  <si>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</si>
  <si>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</si>
  <si>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</si>
  <si>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</si>
  <si>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</si>
  <si>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</si>
  <si>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</si>
  <si>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</si>
  <si>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</si>
  <si>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</si>
  <si>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</si>
  <si>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</si>
  <si>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</si>
  <si>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</si>
  <si>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</si>
  <si>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</si>
  <si>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</si>
  <si>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</si>
  <si>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</si>
  <si>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</si>
  <si>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</si>
  <si>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</si>
  <si>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</si>
  <si>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</si>
  <si>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</si>
  <si>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</si>
  <si>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</si>
  <si>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</si>
  <si>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</si>
  <si>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</si>
  <si>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</si>
  <si>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</si>
  <si>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</si>
  <si>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</si>
  <si>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</si>
  <si>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</si>
  <si>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</si>
  <si>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</si>
  <si>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</si>
  <si>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</si>
  <si>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</si>
  <si>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</si>
  <si>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</si>
  <si>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</si>
  <si>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</si>
  <si>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</si>
  <si>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</si>
  <si>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</si>
  <si>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</si>
  <si>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</si>
  <si>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</si>
  <si>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</si>
  <si>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</si>
  <si>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</si>
  <si>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</si>
  <si>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</si>
  <si>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</si>
  <si>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</si>
  <si>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</si>
  <si>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</si>
  <si>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</si>
  <si>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</si>
  <si>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</si>
  <si>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</si>
  <si>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</si>
  <si>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</si>
  <si>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</si>
  <si>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</si>
  <si>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</si>
  <si>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</si>
  <si>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</si>
  <si>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</si>
  <si>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</si>
  <si>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</si>
  <si>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</si>
  <si>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</si>
  <si>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</si>
  <si>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</si>
  <si>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</si>
  <si>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</si>
  <si>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</si>
  <si>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</si>
  <si>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</si>
  <si>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</si>
  <si>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</si>
  <si>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</si>
  <si>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</si>
  <si>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</si>
  <si>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</si>
  <si>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</si>
  <si>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</si>
  <si>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</si>
  <si>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</si>
  <si>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</si>
  <si>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</si>
  <si>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</si>
  <si>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</si>
  <si>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</si>
  <si>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</si>
  <si>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</si>
  <si>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</si>
  <si>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</si>
  <si>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</si>
  <si>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</si>
  <si>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</si>
  <si>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</si>
  <si>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</si>
  <si>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</si>
  <si>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</si>
  <si>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</si>
  <si>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</si>
  <si>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</si>
  <si>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</si>
  <si>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</si>
  <si>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</si>
  <si>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</si>
  <si>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</si>
  <si>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</si>
  <si>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</si>
  <si>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</si>
  <si>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</si>
  <si>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</si>
  <si>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</si>
  <si>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</si>
  <si>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</si>
  <si>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</si>
  <si>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</si>
  <si>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</si>
  <si>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</si>
  <si>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</si>
  <si>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</si>
  <si>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</si>
  <si>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</si>
  <si>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</si>
  <si>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</si>
  <si>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</si>
  <si>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</si>
  <si>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</si>
  <si>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</si>
  <si>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</si>
  <si>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</si>
  <si>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</si>
  <si>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</si>
  <si>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</si>
  <si>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</si>
  <si>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</si>
  <si>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</si>
  <si>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</si>
  <si>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</si>
  <si>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</si>
  <si>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</si>
  <si>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</si>
  <si>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</si>
  <si>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</si>
  <si>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</si>
  <si>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</si>
  <si>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</si>
  <si>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</si>
  <si>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</si>
  <si>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</si>
  <si>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</si>
  <si>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</si>
  <si>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</si>
  <si>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</si>
  <si>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</si>
  <si>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</si>
  <si>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</si>
  <si>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</si>
  <si>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</si>
  <si>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</si>
  <si>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</si>
  <si>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</si>
  <si>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</si>
  <si>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</si>
  <si>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</si>
  <si>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</si>
  <si>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</si>
  <si>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</si>
  <si>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</si>
  <si>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</si>
  <si>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</si>
  <si>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</si>
  <si>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</si>
  <si>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</si>
  <si>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</si>
  <si>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</si>
  <si>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</si>
  <si>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</si>
  <si>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</si>
  <si>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</si>
  <si>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</si>
  <si>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</si>
  <si>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</si>
  <si>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</si>
  <si>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</si>
  <si>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</si>
  <si>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</si>
  <si>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</si>
  <si>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</si>
  <si>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</si>
  <si>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</si>
  <si>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</si>
  <si>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</si>
  <si>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</si>
  <si>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</si>
  <si>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</si>
  <si>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</si>
  <si>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</si>
  <si>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</si>
  <si>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</si>
  <si>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</si>
  <si>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</si>
  <si>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</si>
  <si>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</si>
  <si>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</si>
  <si>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</si>
  <si>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</si>
  <si>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</si>
  <si>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</si>
  <si>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</si>
  <si>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</si>
  <si>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</si>
  <si>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</si>
  <si>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</si>
  <si>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</si>
  <si>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</si>
  <si>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</si>
  <si>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</si>
  <si>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</si>
  <si>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</si>
  <si>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</si>
  <si>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</si>
  <si>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</si>
  <si>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</si>
  <si>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</si>
  <si>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</si>
  <si>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</si>
  <si>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</si>
  <si>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</si>
  <si>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</si>
  <si>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</si>
  <si>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</si>
  <si>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</si>
  <si>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</si>
  <si>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</si>
  <si>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</si>
  <si>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</si>
  <si>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</si>
  <si>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</si>
  <si>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</si>
  <si>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</si>
  <si>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</si>
  <si>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</si>
  <si>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</si>
  <si>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</si>
  <si>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</si>
  <si>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</si>
  <si>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</si>
  <si>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</si>
  <si>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</si>
  <si>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</si>
  <si>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</si>
  <si>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</si>
  <si>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</si>
  <si>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</si>
  <si>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</si>
  <si>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</si>
  <si>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</si>
  <si>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</si>
  <si>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</si>
  <si>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</si>
  <si>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</si>
  <si>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</si>
  <si>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</si>
  <si>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</si>
  <si>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</si>
  <si>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</si>
  <si>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</si>
  <si>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</si>
  <si>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</si>
  <si>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</si>
  <si>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</si>
  <si>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</si>
  <si>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</si>
  <si>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</si>
  <si>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</si>
  <si>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</si>
  <si>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</si>
  <si>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</si>
  <si>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</si>
  <si>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</si>
  <si>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</si>
  <si>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</si>
  <si>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</si>
  <si>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</si>
  <si>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</si>
  <si>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</si>
  <si>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</si>
  <si>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</si>
  <si>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</si>
  <si>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</si>
  <si>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</si>
  <si>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</si>
  <si>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</si>
  <si>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</si>
  <si>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</si>
  <si>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</si>
  <si>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</si>
  <si>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</si>
  <si>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</si>
  <si>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</si>
  <si>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</si>
  <si>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</si>
  <si>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</si>
  <si>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</si>
  <si>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</si>
  <si>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</si>
  <si>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</si>
  <si>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</si>
  <si>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</si>
  <si>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</si>
  <si>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</si>
  <si>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</si>
  <si>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</si>
  <si>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</si>
  <si>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</si>
  <si>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</si>
  <si>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</si>
  <si>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</si>
  <si>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</si>
  <si>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</si>
  <si>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</si>
  <si>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</si>
  <si>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</si>
  <si>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</si>
  <si>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</si>
  <si>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</si>
  <si>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</si>
  <si>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</si>
  <si>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</si>
  <si>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</si>
  <si>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</si>
  <si>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</si>
  <si>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</si>
  <si>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</si>
  <si>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</si>
  <si>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</si>
  <si>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</si>
  <si>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</si>
  <si>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</si>
  <si>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</si>
  <si>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</si>
  <si>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</si>
  <si>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</si>
  <si>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</si>
  <si>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</si>
  <si>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</si>
  <si>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</si>
  <si>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</si>
  <si>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</si>
  <si>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</si>
  <si>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</si>
  <si>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</si>
  <si>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</si>
  <si>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</si>
  <si>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</si>
  <si>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</si>
  <si>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</si>
  <si>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</si>
  <si>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</si>
  <si>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</si>
  <si>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</si>
  <si>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</si>
  <si>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</si>
  <si>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</si>
  <si>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</si>
  <si>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</si>
  <si>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</si>
  <si>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</si>
  <si>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</si>
  <si>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</si>
  <si>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</si>
  <si>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</si>
  <si>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</si>
  <si>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</si>
  <si>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</si>
  <si>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</si>
  <si>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</si>
  <si>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</si>
  <si>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</si>
  <si>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</si>
  <si>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</si>
  <si>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</si>
  <si>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</si>
  <si>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</si>
  <si>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</si>
  <si>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</si>
  <si>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</si>
  <si>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</si>
  <si>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</si>
  <si>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</si>
  <si>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</si>
  <si>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</si>
  <si>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</si>
  <si>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</si>
  <si>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</si>
  <si>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</si>
  <si>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</si>
  <si>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</si>
  <si>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</si>
  <si>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</si>
  <si>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</si>
  <si>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</si>
  <si>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</si>
  <si>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</si>
  <si>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</si>
  <si>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</si>
  <si>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</si>
  <si>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</si>
  <si>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</si>
  <si>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</si>
  <si>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</si>
  <si>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</si>
  <si>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</si>
  <si>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</si>
  <si>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</si>
  <si>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</si>
  <si>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</si>
  <si>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</si>
  <si>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</si>
  <si>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</si>
  <si>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</si>
  <si>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</si>
  <si>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</si>
  <si>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</si>
  <si>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</si>
  <si>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</si>
  <si>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</si>
  <si>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</si>
  <si>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</si>
  <si>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</si>
  <si>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</si>
  <si>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</si>
  <si>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</si>
  <si>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</si>
  <si>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</si>
  <si>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</si>
  <si>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</si>
  <si>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</si>
  <si>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</si>
  <si>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</si>
  <si>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</si>
  <si>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</si>
  <si>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</si>
  <si>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</si>
  <si>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</si>
  <si>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</si>
  <si>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</si>
  <si>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</si>
  <si>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</si>
  <si>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</si>
  <si>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</si>
  <si>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</si>
  <si>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</si>
  <si>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</si>
  <si>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</si>
  <si>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</si>
  <si>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</si>
  <si>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</si>
  <si>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</si>
  <si>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</si>
  <si>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</si>
  <si>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</si>
  <si>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</si>
  <si>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</si>
  <si>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</si>
  <si>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</si>
  <si>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</si>
  <si>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</si>
  <si>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</si>
  <si>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</si>
  <si>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</si>
  <si>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</si>
  <si>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</si>
  <si>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</si>
  <si>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</si>
  <si>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</si>
  <si>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</si>
  <si>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</si>
  <si>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</si>
  <si>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</si>
  <si>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</si>
  <si>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</si>
  <si>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</si>
  <si>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</si>
  <si>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</si>
  <si>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</si>
  <si>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</si>
  <si>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</si>
  <si>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</si>
  <si>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</si>
  <si>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</si>
  <si>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</si>
  <si>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</si>
  <si>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</si>
  <si>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</si>
  <si>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</si>
  <si>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</si>
  <si>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</si>
  <si>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</si>
  <si>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</si>
  <si>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</si>
  <si>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</si>
  <si>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</si>
  <si>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</si>
  <si>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</si>
  <si>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</si>
  <si>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</si>
  <si>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</si>
  <si>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</si>
  <si>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</si>
  <si>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</si>
  <si>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</si>
  <si>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</si>
  <si>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</si>
  <si>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</si>
  <si>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</si>
  <si>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</si>
  <si>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</si>
  <si>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</si>
  <si>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</si>
  <si>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</si>
  <si>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</si>
  <si>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</si>
  <si>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</si>
  <si>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</si>
  <si>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</si>
  <si>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</si>
  <si>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</si>
  <si>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</si>
  <si>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</si>
  <si>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</si>
  <si>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</si>
  <si>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</si>
  <si>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</si>
  <si>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</si>
  <si>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</si>
  <si>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</si>
  <si>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</si>
  <si>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</si>
  <si>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</si>
  <si>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</si>
  <si>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</si>
  <si>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</si>
  <si>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</si>
  <si>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</si>
  <si>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</si>
  <si>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</si>
  <si>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</si>
  <si>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</si>
  <si>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</si>
  <si>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</si>
  <si>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</si>
  <si>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</si>
  <si>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</si>
  <si>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</si>
  <si>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</si>
  <si>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</si>
  <si>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</si>
  <si>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</si>
  <si>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</si>
  <si>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</si>
  <si>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</si>
  <si>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</si>
  <si>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</si>
  <si>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</si>
  <si>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</si>
  <si>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</si>
  <si>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</si>
  <si>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</si>
  <si>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</si>
  <si>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</si>
  <si>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</si>
  <si>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</si>
  <si>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</si>
  <si>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</si>
  <si>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</si>
  <si>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</si>
  <si>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</si>
  <si>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</si>
  <si>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</si>
  <si>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</si>
  <si>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</si>
  <si>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</si>
  <si>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</si>
  <si>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</si>
  <si>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</si>
  <si>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</si>
  <si>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</si>
  <si>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</si>
  <si>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</si>
  <si>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</si>
  <si>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</si>
  <si>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</si>
  <si>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</si>
  <si>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</si>
  <si>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</si>
  <si>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</si>
  <si>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</si>
  <si>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</si>
  <si>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</si>
  <si>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</si>
  <si>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</si>
  <si>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</si>
  <si>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</si>
  <si>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</si>
  <si>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</si>
  <si>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</si>
  <si>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</si>
  <si>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</si>
  <si>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</si>
  <si>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</si>
  <si>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</si>
  <si>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</si>
  <si>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</si>
  <si>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</si>
  <si>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</si>
  <si>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</si>
  <si>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</si>
  <si>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</si>
  <si>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</si>
  <si>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</si>
  <si>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</si>
  <si>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</si>
  <si>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</si>
  <si>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</si>
  <si>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</si>
  <si>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</si>
  <si>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</si>
  <si>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</si>
  <si>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</si>
  <si>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</si>
  <si>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</si>
  <si>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</si>
  <si>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</si>
  <si>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</si>
  <si>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</si>
  <si>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</si>
  <si>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</si>
  <si>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</si>
  <si>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</si>
  <si>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</si>
  <si>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</si>
  <si>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</si>
  <si>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</si>
  <si>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</si>
  <si>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</si>
  <si>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</si>
  <si>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</si>
  <si>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</si>
  <si>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</si>
  <si>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</si>
  <si>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</si>
  <si>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</si>
  <si>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</si>
  <si>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</si>
  <si>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</si>
  <si>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</si>
  <si>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</si>
  <si>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</si>
  <si>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</si>
  <si>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</si>
  <si>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</si>
  <si>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</si>
  <si>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</si>
  <si>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</si>
  <si>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</si>
  <si>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</si>
  <si>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</si>
  <si>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</si>
  <si>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</si>
  <si>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</si>
  <si>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</si>
  <si>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</si>
  <si>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</si>
  <si>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</si>
  <si>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</si>
  <si>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</si>
  <si>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</si>
  <si>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</si>
  <si>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</si>
  <si>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</si>
  <si>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</si>
  <si>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</si>
  <si>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</si>
  <si>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</si>
  <si>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</si>
  <si>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</si>
  <si>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</si>
  <si>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</si>
  <si>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</si>
  <si>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</si>
  <si>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</si>
  <si>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</si>
  <si>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</si>
  <si>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</si>
  <si>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</si>
  <si>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</si>
  <si>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</si>
  <si>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</si>
  <si>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</si>
  <si>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</si>
  <si>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</si>
  <si>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</si>
  <si>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</si>
  <si>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</si>
  <si>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</si>
  <si>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</si>
  <si>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</si>
  <si>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</si>
  <si>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</si>
  <si>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</si>
  <si>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</si>
  <si>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</si>
  <si>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</si>
  <si>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</si>
  <si>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</si>
  <si>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</si>
  <si>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</si>
  <si>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</si>
  <si>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</si>
  <si>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</si>
  <si>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</si>
  <si>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</si>
  <si>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</si>
  <si>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</si>
  <si>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</si>
  <si>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</si>
  <si>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</si>
  <si>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</si>
  <si>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</si>
  <si>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</si>
  <si>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</si>
  <si>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</si>
  <si>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</si>
  <si>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</si>
  <si>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</si>
  <si>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</si>
  <si>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</si>
  <si>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</si>
  <si>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</si>
  <si>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</si>
  <si>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</si>
  <si>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</si>
  <si>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</si>
  <si>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</si>
  <si>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</si>
  <si>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</si>
  <si>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</si>
  <si>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</si>
  <si>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</si>
  <si>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</si>
  <si>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</si>
  <si>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</si>
  <si>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</si>
  <si>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</si>
  <si>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</si>
  <si>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</si>
  <si>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</si>
  <si>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</si>
  <si>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</si>
  <si>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</si>
  <si>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</si>
  <si>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</si>
  <si>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</si>
  <si>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</si>
  <si>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</si>
  <si>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</si>
  <si>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</si>
  <si>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</si>
  <si>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</si>
  <si>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</si>
  <si>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</si>
  <si>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</si>
  <si>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</si>
  <si>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</si>
  <si>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</si>
  <si>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</si>
  <si>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</si>
  <si>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</si>
  <si>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</si>
  <si>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</si>
  <si>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</si>
  <si>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</si>
  <si>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</si>
  <si>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</si>
  <si>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</si>
  <si>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</si>
  <si>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</si>
  <si>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</si>
  <si>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</si>
  <si>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</si>
  <si>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</si>
  <si>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</si>
  <si>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</si>
  <si>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</si>
  <si>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</si>
  <si>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</si>
  <si>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</si>
  <si>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</si>
  <si>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</si>
  <si>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</si>
  <si>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</si>
  <si>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</si>
  <si>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</si>
  <si>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</si>
  <si>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</si>
  <si>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</si>
  <si>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</si>
  <si>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</si>
  <si>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</si>
  <si>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</si>
  <si>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</si>
  <si>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</si>
  <si>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</si>
  <si>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</si>
  <si>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</si>
  <si>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</si>
  <si>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</si>
  <si>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</si>
  <si>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</si>
  <si>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</si>
  <si>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</si>
  <si>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</si>
  <si>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</si>
  <si>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</si>
  <si>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</si>
  <si>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</si>
  <si>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</si>
  <si>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</si>
  <si>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</si>
  <si>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</si>
  <si>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</si>
  <si>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</si>
  <si>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</si>
  <si>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</si>
  <si>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</si>
  <si>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</si>
  <si>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</si>
  <si>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</si>
  <si>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</si>
  <si>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</si>
  <si>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</si>
  <si>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</si>
  <si>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</si>
  <si>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</si>
  <si>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</si>
  <si>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</si>
  <si>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</si>
  <si>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</si>
  <si>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</si>
  <si>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</si>
  <si>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</si>
  <si>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</si>
  <si>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</si>
  <si>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</si>
  <si>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</si>
  <si>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</si>
  <si>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</si>
  <si>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</si>
  <si>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</si>
  <si>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</si>
  <si>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</si>
  <si>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</si>
  <si>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</si>
  <si>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</si>
  <si>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</si>
  <si>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</si>
  <si>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</si>
  <si>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</si>
  <si>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</si>
  <si>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</si>
  <si>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</si>
  <si>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</si>
  <si>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</si>
  <si>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</si>
  <si>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</si>
  <si>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</si>
  <si>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</si>
  <si>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</si>
  <si>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</si>
  <si>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</si>
  <si>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</si>
  <si>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</si>
  <si>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</si>
  <si>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</si>
  <si>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</si>
  <si>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</si>
  <si>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</si>
  <si>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</si>
  <si>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</si>
  <si>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</si>
  <si>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</si>
  <si>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</si>
  <si>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</si>
  <si>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</si>
  <si>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</si>
  <si>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</si>
  <si>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</si>
  <si>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</si>
  <si>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</si>
  <si>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</si>
  <si>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</si>
  <si>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</si>
  <si>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</si>
  <si>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</si>
  <si>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</si>
  <si>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</si>
  <si>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</si>
  <si>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</si>
  <si>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</si>
  <si>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</si>
  <si>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</si>
  <si>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</si>
  <si>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</si>
  <si>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</si>
  <si>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</si>
  <si>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</si>
  <si>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</si>
  <si>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</si>
  <si>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</si>
  <si>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</si>
  <si>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</si>
  <si>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</si>
  <si>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</si>
  <si>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</si>
  <si>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</si>
  <si>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</si>
  <si>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</si>
  <si>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</si>
  <si>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</si>
  <si>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</si>
  <si>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</si>
  <si>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</si>
  <si>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</si>
  <si>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</si>
  <si>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</si>
  <si>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</si>
  <si>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</si>
  <si>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</si>
  <si>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</si>
  <si>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</si>
  <si>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</si>
  <si>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</si>
  <si>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</si>
  <si>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</si>
  <si>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</si>
  <si>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</si>
  <si>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</si>
  <si>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</si>
  <si>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</si>
  <si>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</si>
  <si>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</si>
  <si>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</si>
  <si>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</si>
  <si>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</si>
  <si>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</si>
  <si>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</si>
  <si>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</si>
  <si>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</si>
  <si>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</si>
  <si>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</si>
  <si>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</si>
  <si>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</si>
  <si>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</si>
  <si>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</si>
  <si>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</si>
  <si>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</si>
  <si>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</si>
  <si>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</si>
  <si>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</si>
  <si>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</si>
  <si>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</si>
  <si>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</si>
  <si>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</si>
  <si>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</si>
  <si>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</si>
  <si>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</si>
  <si>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</si>
  <si>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</si>
  <si>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</si>
  <si>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</si>
  <si>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</si>
  <si>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</si>
  <si>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</si>
  <si>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</si>
  <si>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</si>
  <si>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</si>
  <si>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</si>
  <si>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</si>
  <si>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</si>
  <si>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</si>
  <si>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</si>
  <si>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</si>
  <si>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</si>
  <si>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</si>
  <si>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</si>
  <si>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</si>
  <si>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</si>
  <si>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</si>
  <si>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</si>
  <si>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</si>
  <si>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</si>
  <si>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</si>
  <si>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</si>
  <si>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</si>
  <si>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</si>
  <si>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</si>
  <si>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</si>
  <si>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</si>
  <si>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</si>
  <si>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</si>
  <si>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</si>
  <si>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</si>
  <si>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</si>
  <si>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</si>
  <si>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</si>
  <si>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</si>
  <si>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</si>
  <si>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</si>
  <si>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</si>
  <si>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</si>
  <si>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</si>
  <si>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</si>
  <si>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</si>
  <si>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</si>
  <si>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</si>
  <si>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</si>
  <si>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</si>
  <si>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</si>
  <si>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</si>
  <si>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</si>
  <si>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</si>
  <si>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</si>
  <si>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</si>
  <si>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</si>
  <si>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</si>
  <si>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</si>
  <si>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</si>
  <si>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</si>
  <si>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</si>
  <si>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</si>
  <si>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</si>
  <si>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</si>
  <si>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</si>
  <si>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</si>
  <si>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</si>
  <si>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</si>
  <si>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</si>
  <si>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</si>
  <si>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</si>
  <si>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</si>
  <si>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</si>
  <si>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</si>
  <si>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</si>
  <si>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</si>
  <si>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</si>
  <si>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</si>
  <si>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</si>
  <si>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</si>
  <si>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</si>
  <si>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</si>
  <si>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</si>
  <si>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</si>
  <si>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</si>
  <si>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</si>
  <si>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</si>
  <si>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</si>
  <si>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</si>
  <si>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</si>
  <si>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</si>
  <si>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</si>
  <si>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</si>
  <si>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</si>
  <si>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</si>
  <si>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</si>
  <si>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</si>
  <si>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</si>
  <si>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</si>
  <si>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</si>
  <si>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</si>
  <si>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</si>
  <si>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</si>
  <si>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</si>
  <si>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</si>
  <si>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</si>
  <si>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</si>
  <si>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</si>
  <si>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</si>
  <si>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</si>
  <si>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</si>
  <si>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</si>
  <si>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</si>
  <si>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</si>
  <si>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</si>
  <si>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</si>
  <si>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</si>
  <si>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</si>
  <si>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</si>
  <si>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</si>
  <si>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</si>
  <si>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</si>
  <si>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</si>
  <si>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</si>
  <si>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</si>
  <si>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</si>
  <si>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</si>
  <si>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</si>
  <si>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</si>
  <si>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</si>
  <si>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</si>
  <si>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</si>
  <si>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</si>
  <si>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</si>
  <si>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</si>
  <si>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</si>
  <si>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</si>
  <si>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</si>
  <si>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</si>
  <si>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</si>
  <si>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</si>
  <si>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</si>
  <si>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</si>
  <si>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</si>
  <si>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</si>
  <si>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</si>
  <si>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</si>
  <si>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</si>
  <si>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</si>
  <si>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</si>
  <si>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</si>
  <si>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</si>
  <si>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</si>
  <si>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</si>
  <si>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</si>
  <si>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</si>
  <si>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</si>
  <si>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</si>
  <si>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</si>
  <si>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</si>
  <si>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</si>
  <si>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</si>
  <si>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</si>
  <si>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</si>
  <si>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</si>
  <si>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</si>
  <si>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</si>
  <si>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</si>
  <si>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</si>
  <si>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</si>
  <si>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</si>
  <si>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</si>
  <si>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</si>
  <si>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</si>
  <si>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</si>
  <si>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</si>
  <si>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</si>
  <si>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</si>
  <si>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</si>
  <si>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</si>
  <si>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</si>
  <si>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</si>
  <si>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</si>
  <si>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</si>
  <si>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</si>
  <si>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</si>
  <si>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</si>
  <si>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</si>
  <si>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</si>
  <si>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</si>
  <si>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</si>
  <si>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</si>
  <si>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</si>
  <si>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</si>
  <si>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</si>
  <si>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</si>
  <si>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</si>
  <si>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</si>
  <si>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</si>
  <si>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</si>
  <si>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</si>
  <si>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</si>
  <si>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</si>
  <si>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</si>
  <si>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</si>
  <si>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</si>
  <si>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</si>
  <si>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</si>
  <si>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</si>
  <si>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</si>
  <si>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</si>
  <si>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</si>
  <si>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</si>
  <si>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</si>
  <si>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</si>
  <si>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</si>
  <si>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</si>
  <si>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</si>
  <si>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</si>
  <si>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</si>
  <si>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</si>
  <si>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</si>
  <si>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</si>
  <si>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</si>
  <si>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</si>
  <si>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</si>
  <si>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</si>
  <si>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</si>
  <si>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</si>
  <si>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</si>
  <si>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</si>
  <si>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</si>
  <si>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</si>
  <si>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</si>
  <si>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</si>
  <si>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</si>
  <si>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</si>
  <si>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</si>
  <si>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</si>
  <si>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</si>
  <si>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</si>
  <si>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</si>
  <si>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</si>
  <si>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</si>
  <si>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</si>
  <si>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</si>
  <si>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</si>
  <si>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</si>
  <si>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</si>
  <si>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</si>
  <si>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</si>
  <si>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</si>
  <si>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</si>
  <si>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</si>
  <si>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</si>
  <si>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</si>
  <si>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</si>
  <si>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</si>
  <si>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</si>
  <si>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</si>
  <si>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</si>
  <si>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</si>
  <si>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</si>
  <si>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</si>
  <si>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</si>
  <si>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</si>
  <si>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</si>
  <si>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</si>
  <si>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</si>
  <si>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</si>
  <si>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</si>
  <si>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</si>
  <si>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</si>
  <si>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</si>
  <si>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</si>
  <si>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</si>
  <si>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</si>
  <si>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</si>
  <si>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</si>
  <si>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</si>
  <si>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</si>
  <si>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</si>
  <si>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</si>
  <si>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</si>
  <si>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</si>
  <si>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</si>
  <si>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</si>
  <si>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</si>
  <si>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</si>
  <si>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</si>
  <si>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</si>
  <si>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</si>
  <si>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</si>
  <si>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</si>
  <si>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</si>
  <si>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</si>
  <si>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</si>
  <si>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</si>
  <si>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</si>
  <si>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</si>
  <si>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</si>
  <si>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</si>
  <si>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</si>
  <si>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</si>
  <si>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</si>
  <si>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</si>
  <si>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</si>
  <si>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</si>
  <si>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</si>
  <si>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</si>
  <si>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</si>
  <si>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</si>
  <si>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</si>
  <si>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</si>
  <si>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</si>
  <si>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</si>
  <si>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</si>
  <si>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</si>
  <si>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</si>
  <si>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</si>
  <si>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</si>
  <si>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</si>
  <si>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</si>
  <si>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</si>
  <si>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</si>
  <si>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</si>
  <si>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</si>
  <si>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</si>
  <si>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</si>
  <si>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</si>
  <si>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</si>
  <si>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</si>
  <si>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</si>
  <si>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</si>
  <si>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</si>
  <si>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</si>
  <si>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</si>
  <si>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</si>
  <si>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</si>
  <si>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</si>
  <si>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</si>
  <si>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</si>
  <si>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</si>
  <si>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</si>
  <si>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</si>
  <si>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</si>
  <si>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</si>
  <si>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</si>
  <si>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</si>
  <si>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</si>
  <si>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</si>
  <si>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</si>
  <si>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</si>
  <si>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</si>
  <si>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</si>
  <si>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</si>
  <si>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</si>
  <si>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</si>
  <si>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</si>
  <si>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</si>
  <si>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</si>
  <si>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</si>
  <si>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</si>
  <si>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</si>
  <si>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</si>
  <si>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</si>
  <si>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</si>
  <si>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</si>
  <si>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</si>
  <si>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</si>
  <si>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</si>
  <si>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</si>
  <si>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</si>
  <si>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</si>
  <si>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</si>
  <si>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</si>
  <si>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</si>
  <si>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</si>
  <si>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</si>
  <si>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</si>
  <si>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</si>
  <si>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</si>
  <si>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</si>
  <si>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</si>
  <si>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</si>
  <si>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</si>
  <si>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</si>
  <si>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</si>
  <si>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</si>
  <si>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</si>
  <si>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</si>
  <si>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</si>
  <si>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</si>
  <si>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</si>
  <si>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</si>
  <si>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</si>
  <si>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</si>
  <si>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</si>
  <si>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</si>
  <si>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</si>
  <si>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</si>
  <si>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</si>
  <si>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</si>
  <si>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</si>
  <si>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</si>
  <si>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</si>
  <si>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</si>
  <si>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</si>
  <si>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</si>
  <si>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</si>
  <si>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</si>
  <si>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</si>
  <si>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</si>
  <si>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</si>
  <si>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</si>
  <si>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</si>
  <si>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</si>
  <si>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</si>
  <si>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</si>
  <si>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</si>
  <si>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</si>
  <si>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</si>
  <si>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</si>
  <si>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</si>
  <si>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</si>
  <si>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</si>
  <si>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</si>
  <si>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</si>
  <si>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</si>
  <si>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</si>
  <si>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</si>
  <si>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</si>
  <si>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</si>
  <si>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</si>
  <si>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</si>
  <si>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</si>
  <si>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</si>
  <si>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</si>
  <si>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</si>
  <si>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</si>
  <si>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</si>
  <si>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</si>
  <si>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</si>
  <si>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</si>
  <si>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</si>
  <si>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</si>
  <si>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</si>
  <si>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</si>
  <si>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</si>
  <si>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</si>
  <si>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</si>
  <si>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</si>
  <si>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</si>
  <si>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</si>
  <si>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</si>
  <si>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</si>
  <si>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</si>
  <si>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</si>
  <si>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</si>
  <si>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</si>
  <si>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</si>
  <si>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</si>
  <si>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</si>
  <si>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</si>
  <si>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</si>
  <si>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</si>
  <si>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</si>
  <si>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</si>
  <si>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</si>
  <si>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</si>
  <si>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</si>
  <si>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</si>
  <si>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</si>
  <si>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</si>
  <si>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</si>
  <si>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</si>
  <si>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</si>
  <si>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</si>
  <si>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</si>
  <si>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</si>
  <si>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</si>
  <si>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</si>
  <si>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</si>
  <si>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</si>
  <si>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</si>
  <si>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</si>
  <si>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</si>
  <si>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</si>
  <si>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</si>
  <si>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</si>
  <si>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</si>
  <si>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</si>
  <si>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</si>
  <si>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</si>
  <si>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</si>
  <si>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</si>
  <si>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</si>
  <si>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</si>
  <si>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</si>
  <si>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</si>
  <si>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</si>
  <si>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</si>
  <si>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</si>
  <si>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</si>
  <si>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</si>
  <si>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</si>
  <si>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</si>
  <si>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</si>
  <si>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</si>
  <si>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</si>
  <si>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</si>
  <si>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</si>
  <si>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</si>
  <si>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</si>
  <si>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</si>
  <si>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</si>
  <si>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</si>
  <si>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</si>
  <si>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</si>
  <si>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</si>
  <si>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</si>
  <si>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</si>
  <si>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</si>
  <si>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</si>
  <si>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</si>
  <si>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</si>
  <si>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</si>
  <si>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</si>
  <si>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</si>
  <si>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</si>
  <si>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</si>
  <si>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</si>
  <si>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</si>
  <si>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</si>
  <si>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</si>
  <si>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</si>
  <si>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</si>
  <si>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</si>
  <si>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</si>
  <si>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</si>
  <si>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</si>
  <si>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</si>
  <si>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</si>
  <si>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</si>
  <si>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</si>
  <si>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</si>
  <si>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</si>
  <si>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</si>
  <si>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</si>
  <si>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</si>
  <si>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</si>
  <si>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</si>
  <si>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</si>
  <si>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</si>
  <si>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</si>
  <si>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</si>
  <si>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</si>
  <si>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</si>
  <si>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</si>
  <si>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</si>
  <si>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</si>
  <si>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</si>
  <si>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</si>
  <si>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</si>
  <si>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</si>
  <si>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</si>
  <si>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</si>
  <si>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</si>
  <si>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</si>
  <si>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</si>
  <si>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</si>
  <si>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</si>
  <si>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</si>
  <si>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</si>
  <si>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</si>
  <si>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</si>
  <si>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</si>
  <si>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</si>
  <si>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</si>
  <si>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</si>
  <si>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</si>
  <si>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</si>
  <si>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</si>
  <si>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</si>
  <si>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</si>
  <si>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</si>
  <si>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</si>
  <si>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</si>
  <si>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</si>
  <si>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</si>
  <si>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</si>
  <si>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</si>
  <si>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</si>
  <si>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</si>
  <si>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</si>
  <si>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</si>
  <si>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</si>
  <si>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</si>
  <si>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</si>
  <si>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</si>
  <si>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</si>
  <si>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</si>
  <si>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</si>
  <si>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</si>
  <si>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</si>
  <si>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</si>
  <si>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</si>
  <si>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</si>
  <si>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</si>
  <si>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</si>
  <si>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</si>
  <si>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</si>
  <si>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</si>
  <si>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</si>
  <si>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</si>
  <si>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</si>
  <si>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</si>
  <si>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</si>
  <si>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</si>
  <si>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</si>
  <si>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</si>
  <si>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</si>
  <si>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</si>
  <si>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</si>
  <si>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</si>
  <si>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</si>
  <si>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</si>
  <si>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</si>
  <si>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</si>
  <si>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</si>
  <si>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</si>
  <si>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</si>
  <si>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</si>
  <si>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</si>
  <si>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</si>
  <si>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</si>
  <si>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</si>
  <si>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</si>
  <si>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</si>
  <si>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</si>
  <si>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</si>
  <si>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</si>
  <si>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</si>
  <si>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</si>
  <si>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</si>
  <si>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</si>
  <si>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</si>
  <si>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</si>
  <si>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</si>
  <si>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</si>
  <si>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</si>
  <si>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</si>
  <si>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</si>
  <si>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</si>
  <si>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</si>
  <si>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</si>
  <si>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</si>
  <si>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</si>
  <si>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</si>
  <si>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</si>
  <si>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</si>
  <si>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</si>
  <si>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</si>
  <si>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</si>
  <si>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</si>
  <si>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</si>
  <si>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</si>
  <si>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</si>
  <si>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</si>
  <si>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</si>
  <si>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</si>
  <si>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</si>
  <si>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</si>
  <si>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</si>
  <si>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</si>
  <si>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</si>
  <si>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</si>
  <si>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</si>
  <si>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</si>
  <si>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</si>
  <si>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</si>
  <si>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</si>
  <si>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</si>
  <si>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</si>
  <si>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</si>
  <si>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</si>
  <si>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</si>
  <si>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</si>
  <si>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</si>
  <si>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</si>
  <si>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</si>
  <si>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</si>
  <si>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</si>
  <si>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</si>
  <si>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</si>
  <si>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</si>
  <si>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</si>
  <si>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</si>
  <si>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</si>
  <si>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</si>
  <si>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</si>
  <si>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</si>
  <si>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</si>
  <si>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</si>
  <si>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</si>
  <si>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</si>
  <si>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</si>
  <si>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</si>
  <si>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</si>
  <si>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</si>
  <si>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</si>
  <si>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</si>
  <si>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</si>
  <si>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</si>
  <si>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</si>
  <si>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</si>
  <si>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</si>
  <si>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</si>
  <si>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</si>
  <si>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</si>
  <si>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</si>
  <si>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</si>
  <si>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</si>
  <si>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</si>
  <si>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</si>
  <si>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</si>
  <si>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</si>
  <si>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</si>
  <si>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</si>
  <si>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</si>
  <si>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</si>
  <si>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</si>
  <si>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</si>
  <si>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</si>
  <si>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</si>
  <si>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</si>
  <si>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</si>
  <si>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</si>
  <si>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</si>
  <si>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</si>
  <si>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</si>
  <si>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</si>
  <si>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</si>
  <si>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</si>
  <si>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</si>
  <si>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</si>
  <si>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</si>
  <si>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</si>
  <si>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</si>
  <si>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</si>
  <si>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</si>
  <si>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</si>
  <si>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</si>
  <si>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</si>
  <si>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</si>
  <si>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</si>
  <si>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</si>
  <si>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</si>
  <si>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</si>
  <si>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</si>
  <si>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</si>
  <si>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</si>
  <si>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</si>
  <si>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</si>
  <si>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</si>
  <si>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</si>
  <si>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</si>
  <si>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</si>
  <si>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</si>
  <si>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</si>
  <si>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</si>
  <si>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</si>
  <si>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</si>
  <si>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</si>
  <si>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</si>
  <si>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</si>
  <si>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</si>
  <si>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</si>
  <si>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</si>
  <si>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</si>
  <si>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</si>
  <si>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</si>
  <si>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</si>
  <si>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</si>
  <si>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</si>
  <si>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</si>
  <si>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</si>
  <si>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</si>
  <si>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</si>
  <si>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</si>
  <si>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</si>
  <si>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</si>
  <si>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</si>
  <si>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</si>
  <si>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</si>
  <si>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</si>
  <si>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</si>
  <si>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</si>
  <si>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</si>
  <si>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</si>
  <si>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</si>
  <si>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</si>
  <si>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</si>
  <si>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</si>
  <si>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</si>
  <si>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</si>
  <si>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</si>
  <si>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</si>
  <si>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</si>
  <si>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</si>
  <si>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</si>
  <si>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</si>
  <si>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</si>
  <si>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</si>
  <si>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</si>
  <si>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</si>
  <si>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</si>
  <si>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</si>
  <si>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</si>
  <si>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</si>
  <si>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</si>
  <si>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</si>
  <si>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</si>
  <si>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</si>
  <si>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</si>
  <si>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</si>
  <si>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</si>
  <si>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</si>
  <si>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</si>
  <si>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</si>
  <si>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</si>
  <si>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</si>
  <si>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</si>
  <si>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</si>
  <si>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</si>
  <si>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</si>
  <si>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</si>
  <si>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</si>
  <si>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</si>
  <si>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</si>
  <si>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</si>
  <si>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</si>
  <si>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</si>
  <si>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</si>
  <si>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</si>
  <si>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</si>
  <si>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</si>
  <si>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</si>
  <si>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</si>
  <si>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</si>
  <si>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</si>
  <si>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</si>
  <si>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</si>
  <si>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</si>
  <si>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</si>
  <si>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</si>
  <si>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</si>
  <si>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</si>
  <si>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</si>
  <si>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</si>
  <si>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</si>
  <si>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</si>
  <si>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</si>
  <si>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</si>
  <si>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</si>
  <si>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</si>
  <si>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</si>
  <si>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</si>
  <si>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</si>
  <si>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</si>
  <si>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</si>
  <si>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</si>
  <si>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</si>
  <si>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</si>
  <si>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</si>
  <si>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</si>
  <si>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</si>
  <si>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</si>
  <si>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</si>
  <si>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</si>
  <si>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</si>
  <si>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</si>
  <si>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</si>
  <si>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</si>
  <si>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</si>
  <si>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</si>
  <si>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</si>
  <si>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</si>
  <si>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</si>
  <si>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</si>
  <si>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</si>
  <si>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</si>
  <si>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</si>
  <si>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</si>
  <si>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</si>
  <si>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</si>
  <si>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</si>
  <si>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</si>
  <si>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</si>
  <si>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</si>
  <si>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</si>
  <si>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</si>
  <si>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</si>
  <si>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</si>
  <si>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</si>
  <si>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</si>
  <si>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</si>
  <si>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</si>
  <si>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</si>
  <si>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</si>
  <si>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</si>
  <si>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</si>
  <si>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</si>
  <si>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</si>
  <si>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</si>
  <si>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</si>
  <si>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</si>
  <si>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</si>
  <si>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</si>
  <si>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</si>
  <si>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</si>
  <si>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</si>
  <si>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</si>
  <si>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</si>
  <si>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</si>
  <si>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</si>
  <si>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</si>
  <si>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</si>
  <si>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</si>
  <si>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</si>
  <si>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</si>
  <si>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</si>
  <si>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</si>
  <si>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</si>
  <si>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</si>
  <si>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</si>
  <si>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</si>
  <si>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</si>
  <si>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</si>
  <si>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</si>
  <si>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</si>
  <si>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</si>
  <si>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</si>
  <si>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</si>
  <si>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</si>
  <si>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</si>
  <si>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</si>
  <si>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</si>
  <si>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</si>
  <si>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</si>
  <si>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</si>
  <si>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</si>
  <si>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</si>
  <si>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</si>
  <si>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</si>
  <si>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</si>
  <si>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</si>
  <si>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</si>
  <si>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</si>
  <si>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</si>
  <si>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</si>
  <si>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</si>
  <si>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</si>
  <si>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</si>
  <si>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</si>
  <si>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</si>
  <si>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</si>
  <si>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</si>
  <si>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</si>
  <si>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</si>
  <si>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</si>
  <si>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</si>
  <si>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</si>
  <si>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</si>
  <si>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</si>
  <si>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</si>
  <si>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</si>
  <si>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</si>
  <si>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</si>
  <si>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</si>
  <si>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</si>
  <si>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</si>
  <si>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</si>
  <si>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</si>
  <si>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</si>
  <si>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</si>
  <si>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</si>
  <si>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</si>
  <si>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</si>
  <si>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</si>
  <si>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</si>
  <si>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</si>
  <si>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</si>
  <si>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</si>
  <si>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</si>
  <si>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</si>
  <si>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</si>
  <si>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</si>
  <si>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</si>
  <si>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</si>
  <si>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</si>
  <si>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</si>
  <si>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</si>
  <si>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</si>
  <si>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</si>
  <si>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</si>
  <si>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</si>
  <si>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</si>
  <si>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</si>
  <si>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</si>
  <si>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</si>
  <si>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</si>
  <si>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</si>
  <si>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</si>
  <si>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</si>
  <si>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</si>
  <si>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</si>
  <si>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</si>
  <si>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</si>
  <si>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</si>
  <si>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</si>
  <si>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</si>
  <si>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</si>
  <si>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</si>
  <si>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</si>
  <si>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</si>
  <si>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</si>
  <si>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</si>
  <si>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</si>
  <si>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</si>
  <si>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</si>
  <si>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</si>
  <si>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</si>
  <si>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</si>
  <si>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</si>
  <si>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</si>
  <si>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</si>
  <si>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</si>
  <si>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</si>
  <si>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</si>
  <si>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</si>
  <si>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</si>
  <si>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</si>
  <si>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</si>
  <si>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</si>
  <si>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</si>
  <si>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</si>
  <si>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</si>
  <si>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</si>
  <si>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</si>
  <si>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</si>
  <si>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</si>
  <si>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</si>
  <si>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</si>
  <si>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</si>
  <si>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</si>
  <si>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</si>
  <si>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</si>
  <si>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</si>
  <si>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</si>
  <si>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</si>
  <si>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</si>
  <si>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</si>
  <si>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</si>
  <si>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</si>
  <si>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</si>
  <si>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</si>
  <si>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</si>
  <si>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</si>
  <si>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</si>
  <si>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</si>
  <si>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</si>
  <si>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</si>
  <si>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</si>
  <si>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</si>
  <si>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</si>
  <si>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</si>
  <si>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</si>
  <si>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</si>
  <si>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</si>
  <si>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</si>
  <si>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</si>
  <si>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</si>
  <si>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</si>
  <si>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</si>
  <si>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</si>
  <si>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</si>
  <si>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</si>
  <si>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</si>
  <si>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</si>
  <si>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</si>
  <si>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</si>
  <si>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</si>
  <si>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</si>
  <si>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</si>
  <si>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</si>
  <si>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</si>
  <si>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</si>
  <si>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</si>
  <si>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</si>
  <si>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</si>
  <si>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</si>
  <si>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</si>
  <si>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</si>
  <si>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</si>
  <si>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</si>
  <si>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</si>
  <si>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</si>
  <si>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</si>
  <si>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</si>
  <si>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</si>
  <si>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</si>
  <si>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</si>
  <si>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</si>
  <si>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</si>
  <si>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</si>
  <si>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</si>
  <si>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</si>
  <si>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</si>
  <si>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</si>
  <si>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</si>
  <si>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</si>
  <si>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</si>
  <si>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</si>
  <si>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</si>
  <si>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</si>
  <si>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</si>
  <si>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</si>
  <si>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</si>
  <si>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</si>
  <si>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</si>
  <si>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</si>
  <si>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</si>
  <si>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</si>
  <si>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</si>
  <si>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</si>
  <si>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</si>
  <si>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</si>
  <si>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</si>
  <si>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</si>
  <si>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</si>
  <si>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</si>
  <si>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</si>
  <si>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</si>
  <si>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</si>
  <si>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</si>
  <si>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</si>
  <si>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</si>
  <si>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</si>
  <si>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</si>
  <si>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</si>
  <si>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</si>
  <si>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</si>
  <si>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</si>
  <si>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</si>
  <si>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</si>
  <si>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</si>
  <si>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</si>
  <si>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</si>
  <si>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</si>
  <si>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</si>
  <si>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</si>
  <si>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</si>
  <si>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</si>
  <si>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</si>
  <si>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</si>
  <si>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</si>
  <si>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</si>
  <si>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</si>
  <si>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</si>
  <si>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</si>
  <si>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</si>
  <si>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</si>
  <si>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</si>
  <si>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</si>
  <si>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</si>
  <si>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</si>
  <si>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</si>
  <si>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</si>
  <si>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</si>
  <si>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</si>
  <si>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</si>
  <si>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</si>
  <si>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</si>
  <si>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</si>
  <si>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</si>
  <si>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</si>
  <si>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</si>
  <si>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</si>
  <si>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</si>
  <si>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</si>
  <si>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</si>
  <si>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</si>
  <si>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</si>
  <si>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</si>
  <si>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</si>
  <si>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</si>
  <si>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</si>
  <si>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</si>
  <si>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</si>
  <si>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</si>
  <si>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</si>
  <si>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</si>
  <si>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</si>
  <si>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</si>
  <si>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</si>
  <si>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</si>
  <si>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</si>
  <si>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</si>
  <si>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</si>
  <si>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</si>
  <si>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</si>
  <si>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</si>
  <si>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</si>
  <si>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</si>
  <si>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</si>
  <si>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</si>
  <si>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</si>
  <si>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</si>
  <si>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</si>
  <si>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</si>
  <si>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</si>
  <si>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</si>
  <si>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</si>
  <si>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</si>
  <si>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</si>
  <si>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</si>
  <si>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</si>
  <si>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</si>
  <si>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</si>
  <si>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</si>
  <si>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</si>
  <si>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</si>
  <si>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</si>
  <si>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</si>
  <si>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</si>
  <si>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</si>
  <si>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</si>
  <si>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</si>
  <si>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</si>
  <si>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</si>
  <si>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</si>
  <si>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</si>
  <si>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</si>
  <si>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</si>
  <si>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</si>
  <si>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</si>
  <si>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</si>
  <si>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</si>
  <si>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</si>
  <si>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</si>
  <si>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</si>
  <si>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</si>
  <si>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</si>
  <si>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</si>
  <si>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</si>
  <si>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</si>
  <si>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</si>
  <si>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</si>
  <si>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</si>
  <si>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</si>
  <si>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</si>
  <si>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</si>
  <si>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</si>
  <si>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</si>
  <si>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</si>
  <si>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</si>
  <si>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</si>
  <si>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</si>
  <si>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</si>
  <si>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</si>
  <si>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</si>
  <si>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</si>
  <si>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</si>
  <si>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</si>
  <si>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</si>
  <si>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</si>
  <si>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</si>
  <si>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</si>
  <si>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</si>
  <si>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</si>
  <si>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</si>
  <si>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</si>
  <si>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</si>
  <si>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</si>
  <si>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</si>
  <si>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</si>
  <si>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</si>
  <si>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</si>
  <si>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</si>
  <si>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</si>
  <si>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</si>
  <si>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</si>
  <si>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</si>
  <si>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</si>
  <si>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</si>
  <si>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</si>
  <si>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</si>
  <si>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</si>
  <si>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</si>
  <si>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</si>
  <si>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</si>
  <si>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</si>
  <si>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</si>
  <si>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</si>
  <si>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</si>
  <si>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</si>
  <si>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</si>
  <si>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</si>
  <si>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</si>
  <si>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</si>
  <si>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</si>
  <si>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</si>
  <si>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</si>
  <si>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</si>
  <si>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</si>
  <si>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</si>
  <si>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</si>
  <si>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</si>
  <si>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</si>
  <si>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</si>
  <si>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</si>
  <si>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</si>
  <si>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</si>
  <si>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</si>
  <si>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</si>
  <si>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</si>
  <si>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</si>
  <si>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</si>
  <si>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</si>
  <si>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</si>
  <si>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</si>
  <si>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</si>
  <si>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</si>
  <si>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</si>
  <si>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</si>
  <si>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</si>
  <si>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</si>
  <si>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</si>
  <si>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</si>
  <si>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</si>
  <si>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</si>
  <si>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</si>
  <si>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</si>
  <si>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</si>
  <si>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</si>
  <si>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</si>
  <si>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</si>
  <si>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</si>
  <si>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</si>
  <si>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</si>
  <si>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</si>
  <si>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</si>
  <si>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</si>
  <si>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</si>
  <si>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</si>
  <si>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</si>
  <si>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</si>
  <si>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</si>
  <si>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</si>
  <si>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</si>
  <si>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</si>
  <si>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</si>
  <si>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</si>
  <si>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</si>
  <si>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</si>
  <si>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</si>
  <si>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</si>
  <si>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</si>
  <si>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</si>
  <si>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</si>
  <si>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</si>
  <si>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</si>
  <si>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</si>
  <si>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</si>
  <si>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</si>
  <si>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</si>
  <si>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</si>
  <si>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</si>
  <si>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</si>
  <si>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</si>
  <si>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</si>
  <si>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</si>
  <si>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</si>
  <si>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</si>
  <si>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</si>
  <si>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</si>
  <si>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</si>
  <si>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</si>
  <si>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</si>
  <si>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</si>
  <si>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</si>
  <si>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</si>
  <si>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</si>
  <si>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</si>
  <si>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</si>
  <si>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</si>
  <si>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</si>
  <si>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</si>
  <si>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</si>
  <si>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</si>
  <si>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</si>
  <si>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</si>
  <si>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</si>
  <si>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</si>
  <si>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</si>
  <si>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</si>
  <si>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</si>
  <si>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</si>
  <si>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</si>
  <si>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</si>
  <si>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</si>
  <si>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</si>
  <si>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</si>
  <si>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</si>
  <si>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</si>
  <si>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</si>
  <si>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</si>
  <si>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</si>
  <si>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</si>
  <si>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</si>
  <si>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</si>
  <si>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</si>
  <si>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</si>
  <si>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</si>
  <si>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</si>
  <si>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</si>
  <si>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</si>
  <si>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</si>
  <si>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</si>
  <si>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</si>
  <si>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</si>
  <si>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</si>
  <si>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</si>
  <si>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</si>
  <si>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</si>
  <si>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</si>
  <si>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</si>
  <si>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</si>
  <si>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</si>
  <si>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</si>
  <si>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</si>
  <si>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</si>
  <si>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</si>
  <si>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</si>
  <si>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</si>
  <si>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</si>
  <si>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</si>
  <si>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</si>
  <si>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</si>
  <si>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</si>
  <si>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</si>
  <si>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</si>
  <si>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</si>
  <si>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</si>
  <si>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</si>
  <si>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</si>
  <si>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</si>
  <si>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</si>
  <si>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</si>
  <si>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</si>
  <si>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</si>
  <si>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</si>
  <si>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</si>
  <si>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</si>
  <si>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</si>
  <si>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</si>
  <si>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</si>
  <si>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</si>
  <si>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</si>
  <si>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</si>
  <si>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</si>
  <si>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</si>
  <si>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</si>
  <si>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</si>
  <si>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</si>
  <si>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</si>
  <si>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</si>
  <si>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</si>
  <si>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</si>
  <si>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</si>
  <si>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</si>
  <si>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</si>
  <si>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</si>
  <si>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</si>
  <si>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</si>
  <si>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</si>
  <si>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</si>
  <si>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</si>
  <si>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</si>
  <si>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</si>
  <si>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</si>
  <si>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</si>
  <si>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</si>
  <si>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</si>
  <si>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</si>
  <si>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</si>
  <si>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</si>
  <si>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</si>
  <si>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</si>
  <si>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</si>
  <si>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</si>
  <si>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</si>
  <si>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</si>
  <si>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</si>
  <si>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</si>
  <si>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</si>
  <si>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</si>
  <si>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</si>
  <si>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</si>
  <si>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</si>
  <si>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</si>
  <si>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</si>
  <si>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</si>
  <si>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</si>
  <si>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</si>
  <si>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</si>
  <si>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</si>
  <si>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</si>
  <si>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</si>
  <si>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</si>
  <si>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</si>
  <si>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</si>
  <si>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</si>
  <si>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</si>
  <si>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</si>
  <si>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</si>
  <si>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</si>
  <si>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</si>
  <si>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</si>
  <si>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</si>
  <si>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</si>
  <si>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</si>
  <si>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</si>
  <si>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</si>
  <si>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</si>
  <si>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</si>
  <si>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</si>
  <si>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</si>
  <si>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</si>
  <si>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</si>
  <si>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</si>
  <si>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</si>
  <si>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</si>
  <si>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</si>
  <si>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</si>
  <si>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</si>
  <si>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</si>
  <si>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</si>
  <si>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</si>
  <si>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</si>
  <si>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</si>
  <si>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</si>
  <si>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</si>
  <si>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</si>
  <si>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</si>
  <si>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</si>
  <si>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</si>
  <si>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</si>
  <si>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</si>
  <si>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</si>
  <si>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</si>
  <si>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</si>
  <si>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</si>
  <si>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</si>
  <si>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</si>
  <si>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</si>
  <si>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</si>
  <si>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</si>
  <si>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</si>
  <si>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</si>
  <si>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</si>
  <si>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</si>
  <si>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</si>
  <si>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</si>
  <si>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</si>
  <si>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</si>
  <si>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</si>
  <si>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</si>
  <si>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</si>
  <si>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</si>
  <si>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</si>
  <si>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</si>
  <si>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</si>
  <si>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</si>
  <si>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</si>
  <si>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</si>
  <si>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</si>
  <si>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</si>
  <si>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</si>
  <si>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</si>
  <si>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</si>
  <si>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</si>
  <si>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</si>
  <si>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</si>
  <si>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</si>
  <si>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</si>
  <si>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</si>
  <si>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</si>
  <si>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</si>
  <si>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</si>
  <si>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</si>
  <si>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</si>
  <si>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</si>
  <si>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</si>
  <si>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</si>
  <si>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</si>
  <si>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</si>
  <si>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</si>
  <si>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</si>
  <si>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</si>
  <si>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</si>
  <si>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</si>
  <si>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</si>
  <si>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</si>
  <si>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</si>
  <si>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</si>
  <si>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</si>
  <si>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</si>
  <si>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</si>
  <si>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</si>
  <si>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</si>
  <si>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</si>
  <si>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</si>
  <si>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</si>
  <si>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</si>
  <si>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</si>
  <si>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</si>
  <si>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</si>
  <si>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</si>
  <si>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</si>
  <si>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</si>
  <si>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</si>
  <si>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</si>
  <si>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</si>
  <si>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</si>
  <si>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</si>
  <si>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</si>
  <si>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</si>
  <si>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</si>
  <si>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</si>
  <si>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</si>
  <si>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</si>
  <si>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</si>
  <si>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</si>
  <si>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</si>
  <si>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</si>
  <si>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</si>
  <si>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</si>
  <si>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</si>
  <si>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</si>
  <si>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</si>
  <si>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</si>
  <si>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</si>
  <si>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</si>
  <si>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</si>
  <si>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</si>
  <si>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</si>
  <si>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</si>
  <si>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</si>
  <si>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</si>
  <si>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</si>
  <si>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</si>
  <si>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</si>
  <si>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</si>
  <si>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</si>
  <si>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</si>
  <si>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</si>
  <si>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</si>
  <si>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</si>
  <si>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</si>
  <si>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</si>
  <si>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</si>
  <si>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</si>
  <si>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</si>
  <si>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</si>
  <si>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</si>
  <si>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</si>
  <si>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</si>
  <si>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</si>
  <si>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</si>
  <si>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</si>
  <si>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</si>
  <si>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</si>
  <si>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</si>
  <si>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</si>
  <si>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</si>
  <si>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</si>
  <si>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</si>
  <si>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</si>
  <si>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</si>
  <si>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</si>
  <si>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</si>
  <si>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</si>
  <si>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</si>
  <si>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</si>
  <si>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</si>
  <si>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</si>
  <si>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</si>
  <si>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</si>
  <si>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</si>
  <si>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</si>
  <si>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</si>
  <si>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</si>
  <si>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</si>
  <si>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</si>
  <si>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</si>
  <si>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</si>
  <si>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</si>
  <si>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</si>
  <si>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</si>
  <si>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</si>
  <si>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</si>
  <si>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</si>
  <si>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</si>
  <si>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</si>
  <si>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</si>
  <si>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</si>
  <si>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</si>
  <si>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</si>
  <si>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</si>
  <si>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</si>
  <si>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</si>
  <si>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</si>
  <si>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</si>
  <si>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</si>
  <si>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</si>
  <si>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</si>
  <si>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</si>
  <si>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</si>
  <si>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</si>
  <si>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</si>
  <si>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</si>
  <si>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</si>
  <si>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</si>
  <si>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</si>
  <si>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</si>
  <si>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</si>
  <si>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</si>
  <si>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</si>
  <si>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</si>
  <si>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</si>
  <si>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</si>
  <si>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</si>
  <si>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</si>
  <si>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</si>
  <si>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</si>
  <si>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</si>
  <si>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</si>
  <si>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</si>
  <si>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</si>
  <si>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</si>
  <si>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</si>
  <si>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</si>
  <si>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</si>
  <si>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</si>
  <si>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</si>
  <si>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</si>
  <si>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</si>
  <si>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</si>
  <si>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</si>
  <si>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</si>
  <si>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</si>
  <si>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</si>
  <si>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</si>
  <si>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</si>
  <si>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</si>
  <si>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</si>
  <si>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</si>
  <si>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</si>
  <si>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</si>
  <si>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</si>
  <si>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</si>
  <si>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</si>
  <si>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</si>
  <si>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</si>
  <si>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</si>
  <si>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</si>
  <si>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</si>
  <si>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</si>
  <si>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</si>
  <si>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</si>
  <si>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</si>
  <si>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</si>
  <si>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</si>
  <si>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</si>
  <si>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</si>
  <si>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</si>
  <si>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</si>
  <si>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</si>
  <si>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</si>
  <si>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</si>
  <si>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</si>
  <si>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</si>
  <si>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</si>
  <si>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</si>
  <si>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</si>
  <si>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</si>
  <si>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</si>
  <si>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</si>
  <si>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</si>
  <si>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</si>
  <si>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</si>
  <si>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</si>
  <si>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</si>
  <si>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</si>
  <si>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</si>
  <si>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</si>
  <si>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</si>
  <si>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</si>
  <si>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</si>
  <si>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</si>
  <si>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</si>
  <si>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</si>
  <si>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</si>
  <si>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</si>
  <si>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</si>
  <si>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</si>
  <si>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</si>
  <si>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</si>
  <si>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</si>
  <si>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</si>
  <si>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</si>
  <si>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</si>
  <si>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</si>
  <si>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</si>
  <si>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</si>
  <si>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</si>
  <si>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</si>
  <si>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</si>
  <si>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</si>
  <si>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</si>
  <si>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</si>
  <si>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</si>
  <si>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</si>
  <si>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</si>
  <si>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</si>
  <si>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</si>
  <si>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</si>
  <si>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</si>
  <si>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</si>
  <si>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</si>
  <si>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</si>
  <si>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</si>
  <si>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</si>
  <si>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</si>
  <si>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</si>
  <si>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</si>
  <si>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</si>
  <si>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</si>
  <si>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</si>
  <si>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</si>
  <si>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</si>
  <si>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</si>
  <si>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</si>
  <si>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</si>
  <si>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</si>
  <si>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</si>
  <si>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</si>
  <si>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</si>
  <si>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</si>
  <si>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</si>
  <si>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</si>
  <si>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</si>
  <si>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</si>
  <si>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</si>
  <si>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</si>
  <si>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</si>
  <si>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</si>
  <si>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</si>
  <si>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</si>
  <si>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</si>
  <si>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</si>
  <si>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</si>
  <si>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</si>
  <si>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</si>
  <si>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</si>
  <si>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</si>
  <si>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</si>
  <si>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</si>
  <si>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</si>
  <si>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</si>
  <si>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</si>
  <si>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</si>
  <si>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</si>
  <si>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</si>
  <si>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</si>
  <si>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</si>
  <si>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</si>
  <si>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</si>
  <si>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</si>
  <si>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</si>
  <si>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</si>
  <si>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</si>
  <si>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</si>
  <si>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</si>
  <si>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</si>
  <si>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</si>
  <si>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</si>
  <si>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</si>
  <si>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</si>
  <si>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</si>
  <si>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</si>
  <si>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</si>
  <si>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</si>
  <si>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</si>
  <si>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</si>
  <si>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</si>
  <si>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</si>
  <si>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</si>
  <si>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</si>
  <si>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</si>
  <si>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</si>
  <si>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</si>
  <si>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</si>
  <si>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</si>
  <si>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</si>
  <si>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</si>
  <si>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</si>
  <si>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</si>
  <si>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</si>
  <si>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</si>
  <si>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</si>
  <si>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</si>
  <si>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</si>
  <si>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</si>
  <si>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</si>
  <si>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</si>
  <si>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</si>
  <si>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</si>
  <si>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</si>
  <si>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</si>
  <si>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</si>
  <si>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</si>
  <si>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</si>
  <si>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</si>
  <si>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</si>
  <si>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</si>
  <si>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</si>
  <si>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</si>
  <si>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</si>
  <si>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</si>
  <si>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</si>
  <si>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</si>
  <si>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</si>
  <si>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</si>
  <si>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</si>
  <si>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</si>
  <si>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</si>
  <si>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</si>
  <si>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</si>
  <si>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</si>
  <si>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</si>
  <si>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</si>
  <si>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</si>
  <si>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</si>
  <si>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</si>
  <si>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</si>
  <si>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</si>
  <si>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</si>
  <si>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</si>
  <si>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</si>
  <si>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</si>
  <si>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</si>
  <si>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</si>
  <si>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</si>
  <si>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</si>
  <si>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</si>
  <si>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</si>
  <si>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</si>
  <si>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</si>
  <si>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</si>
  <si>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</si>
  <si>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</si>
  <si>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</si>
  <si>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</si>
  <si>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</si>
  <si>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</si>
  <si>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</si>
  <si>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</si>
  <si>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</si>
  <si>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</si>
  <si>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</si>
  <si>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</si>
  <si>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</si>
  <si>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</si>
  <si>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</si>
  <si>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</si>
  <si>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</si>
  <si>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</si>
  <si>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</si>
  <si>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</si>
  <si>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</si>
  <si>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</si>
  <si>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</si>
  <si>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</si>
  <si>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</si>
  <si>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</si>
  <si>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</si>
  <si>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</si>
  <si>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</si>
  <si>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</si>
  <si>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</si>
  <si>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</si>
  <si>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</si>
  <si>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</si>
  <si>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</si>
  <si>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</si>
  <si>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</si>
  <si>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</si>
  <si>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</si>
  <si>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</si>
  <si>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</si>
  <si>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</si>
  <si>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</si>
  <si>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</si>
  <si>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</si>
  <si>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</si>
  <si>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</si>
  <si>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</si>
  <si>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</si>
  <si>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</si>
  <si>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</si>
  <si>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</si>
  <si>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</si>
  <si>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</si>
  <si>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</si>
  <si>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</si>
  <si>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</si>
  <si>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</si>
  <si>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</si>
  <si>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</si>
  <si>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</si>
  <si>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</si>
  <si>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</si>
  <si>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</si>
  <si>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</si>
  <si>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</si>
  <si>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</si>
  <si>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</si>
  <si>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</si>
  <si>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</si>
  <si>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</si>
  <si>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</si>
  <si>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</si>
  <si>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</si>
  <si>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</si>
  <si>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</si>
  <si>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</si>
  <si>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</si>
  <si>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</si>
  <si>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</si>
  <si>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</si>
  <si>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</si>
  <si>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</si>
  <si>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</si>
  <si>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</si>
  <si>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</si>
  <si>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</si>
  <si>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</si>
  <si>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</si>
  <si>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</si>
  <si>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</si>
  <si>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</si>
  <si>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</si>
  <si>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</si>
  <si>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</si>
  <si>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</si>
  <si>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</si>
  <si>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</si>
  <si>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</si>
  <si>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</si>
  <si>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</si>
  <si>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</si>
  <si>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</si>
  <si>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</si>
  <si>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</si>
  <si>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</si>
  <si>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</si>
  <si>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</si>
  <si>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</si>
  <si>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</si>
  <si>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</si>
  <si>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</si>
  <si>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</si>
  <si>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</si>
  <si>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</si>
  <si>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</si>
  <si>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</si>
  <si>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</si>
  <si>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</si>
  <si>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</si>
  <si>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</si>
  <si>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</si>
  <si>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</si>
  <si>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</si>
  <si>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</si>
  <si>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</si>
  <si>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</si>
  <si>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</si>
  <si>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</si>
  <si>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</si>
  <si>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</si>
  <si>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</si>
  <si>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</si>
  <si>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</si>
  <si>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</si>
  <si>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</si>
  <si>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</si>
  <si>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</si>
  <si>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</si>
  <si>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</si>
  <si>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</si>
  <si>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</si>
  <si>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</si>
  <si>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</si>
  <si>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</si>
  <si>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</si>
  <si>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</si>
  <si>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</si>
  <si>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</si>
  <si>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</si>
  <si>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</si>
  <si>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</si>
  <si>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</si>
  <si>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</si>
  <si>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</si>
  <si>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</si>
  <si>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</si>
  <si>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</si>
  <si>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</si>
  <si>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</si>
  <si>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</si>
  <si>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</si>
  <si>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</si>
  <si>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</si>
  <si>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</si>
  <si>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</si>
  <si>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</si>
  <si>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</si>
  <si>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</si>
  <si>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</si>
  <si>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</si>
  <si>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</si>
  <si>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</si>
  <si>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</si>
  <si>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</si>
  <si>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</si>
  <si>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</si>
  <si>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</si>
  <si>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</si>
  <si>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</si>
  <si>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</si>
  <si>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</si>
  <si>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</si>
  <si>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</si>
  <si>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</si>
  <si>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</si>
  <si>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</si>
  <si>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</si>
  <si>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</si>
  <si>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</si>
  <si>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</si>
  <si>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</si>
  <si>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</si>
  <si>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</si>
  <si>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</si>
  <si>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</si>
  <si>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</si>
  <si>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</si>
  <si>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</si>
  <si>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</si>
  <si>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</si>
  <si>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</si>
  <si>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</si>
  <si>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</si>
  <si>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</si>
  <si>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</si>
  <si>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</si>
  <si>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</si>
  <si>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</si>
  <si>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</si>
  <si>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</si>
  <si>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</si>
  <si>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</si>
  <si>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</si>
  <si>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</si>
  <si>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</si>
  <si>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</si>
  <si>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</si>
  <si>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</si>
  <si>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</si>
  <si>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</si>
  <si>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</si>
  <si>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</si>
  <si>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</si>
  <si>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</si>
  <si>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</si>
  <si>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</si>
  <si>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</si>
  <si>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</si>
  <si>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</si>
  <si>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</si>
  <si>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</si>
  <si>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</si>
  <si>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</si>
  <si>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</si>
  <si>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</si>
  <si>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</si>
  <si>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</si>
  <si>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</si>
  <si>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</si>
  <si>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</si>
  <si>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</si>
  <si>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</si>
  <si>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</si>
  <si>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</si>
  <si>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</si>
  <si>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</si>
  <si>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</si>
  <si>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</si>
  <si>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</si>
  <si>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</si>
  <si>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</si>
  <si>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</si>
  <si>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</si>
  <si>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</si>
  <si>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</si>
  <si>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</si>
  <si>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</si>
  <si>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</si>
  <si>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</si>
  <si>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</si>
  <si>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</si>
  <si>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</si>
  <si>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</si>
  <si>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</si>
  <si>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</si>
  <si>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</si>
  <si>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</si>
  <si>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</si>
  <si>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</si>
  <si>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</si>
  <si>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</si>
  <si>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</si>
  <si>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</si>
  <si>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</si>
  <si>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</si>
  <si>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</si>
  <si>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</si>
  <si>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</si>
  <si>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</si>
  <si>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</si>
  <si>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</si>
  <si>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</si>
  <si>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</si>
  <si>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</si>
  <si>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</si>
  <si>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</si>
  <si>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</si>
  <si>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</si>
  <si>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</si>
  <si>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</si>
  <si>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</si>
  <si>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</si>
  <si>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</si>
  <si>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</si>
  <si>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</si>
  <si>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</si>
  <si>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</si>
  <si>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</si>
  <si>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</si>
  <si>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</si>
  <si>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</si>
  <si>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</si>
  <si>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</si>
  <si>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</si>
  <si>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</si>
  <si>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</si>
  <si>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</si>
  <si>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</si>
  <si>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</si>
  <si>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</si>
  <si>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</si>
  <si>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</si>
  <si>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</si>
  <si>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</si>
  <si>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</si>
  <si>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</si>
  <si>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</si>
  <si>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</si>
  <si>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</si>
  <si>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</si>
  <si>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</si>
  <si>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</si>
  <si>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</si>
  <si>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</si>
  <si>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</si>
  <si>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</si>
  <si>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</si>
  <si>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</si>
  <si>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</si>
  <si>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</si>
  <si>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</si>
  <si>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</si>
  <si>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</si>
  <si>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</si>
  <si>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</si>
  <si>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</si>
  <si>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</si>
  <si>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</si>
  <si>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</si>
  <si>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</si>
  <si>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</si>
  <si>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</si>
  <si>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</si>
  <si>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</si>
  <si>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</si>
  <si>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</si>
  <si>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</si>
  <si>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</si>
  <si>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</si>
  <si>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</si>
  <si>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</si>
  <si>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</si>
  <si>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</si>
  <si>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</si>
  <si>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</si>
  <si>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</si>
  <si>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</si>
  <si>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</si>
  <si>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</si>
  <si>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</si>
  <si>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</si>
  <si>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</si>
  <si>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</si>
  <si>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</si>
  <si>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</si>
  <si>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</si>
  <si>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</si>
  <si>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</si>
  <si>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</si>
  <si>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</si>
  <si>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</si>
  <si>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</si>
  <si>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</si>
  <si>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</si>
  <si>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</si>
  <si>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</si>
  <si>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</si>
  <si>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</si>
  <si>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</si>
  <si>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</si>
  <si>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</si>
  <si>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</si>
  <si>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</si>
  <si>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</si>
  <si>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</si>
  <si>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</si>
  <si>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</si>
  <si>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</si>
  <si>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</si>
  <si>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</si>
  <si>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</si>
  <si>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</si>
  <si>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</si>
  <si>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</si>
  <si>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</si>
  <si>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</si>
  <si>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</si>
  <si>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</si>
  <si>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</si>
  <si>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</si>
  <si>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</si>
  <si>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</si>
  <si>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</si>
  <si>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</si>
  <si>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</si>
  <si>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</si>
  <si>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</si>
  <si>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</si>
  <si>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</si>
  <si>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</si>
  <si>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</si>
  <si>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</si>
  <si>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</si>
  <si>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</si>
  <si>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</si>
  <si>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</si>
  <si>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</si>
  <si>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</si>
  <si>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</si>
  <si>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</si>
  <si>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</si>
  <si>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</si>
  <si>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</si>
  <si>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</si>
  <si>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</si>
  <si>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</si>
  <si>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</si>
  <si>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</si>
  <si>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</si>
  <si>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</si>
  <si>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</si>
  <si>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</si>
  <si>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</si>
  <si>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</si>
  <si>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</si>
  <si>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</si>
  <si>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</si>
  <si>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</si>
  <si>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</si>
  <si>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</si>
  <si>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</si>
  <si>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</si>
  <si>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</si>
  <si>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</si>
  <si>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</si>
  <si>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</si>
  <si>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</si>
  <si>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</si>
  <si>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</si>
  <si>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</si>
  <si>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</si>
  <si>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</si>
  <si>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</si>
  <si>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</si>
  <si>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</si>
  <si>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</si>
  <si>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</si>
  <si>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</si>
  <si>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</si>
  <si>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</si>
  <si>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</si>
  <si>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</si>
  <si>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</si>
  <si>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</si>
  <si>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</si>
  <si>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</si>
  <si>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</si>
  <si>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</si>
  <si>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</si>
  <si>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</si>
  <si>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</si>
  <si>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</si>
  <si>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</si>
  <si>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</si>
  <si>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</si>
  <si>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</si>
  <si>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</si>
  <si>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</si>
  <si>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</si>
  <si>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</si>
  <si>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</si>
  <si>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</si>
  <si>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</si>
  <si>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</si>
  <si>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</si>
  <si>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</si>
  <si>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</si>
  <si>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</si>
  <si>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</si>
  <si>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</si>
  <si>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</si>
  <si>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</si>
  <si>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</si>
  <si>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</si>
  <si>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</si>
  <si>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</si>
  <si>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</si>
  <si>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</si>
  <si>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</si>
  <si>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</si>
  <si>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</si>
  <si>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</si>
  <si>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</si>
  <si>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</si>
  <si>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</si>
  <si>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</si>
  <si>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</si>
  <si>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</si>
  <si>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</si>
  <si>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</si>
  <si>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</si>
  <si>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</si>
  <si>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</si>
  <si>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</si>
  <si>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</si>
  <si>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</si>
  <si>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</si>
  <si>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</si>
  <si>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</si>
  <si>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</si>
  <si>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</si>
  <si>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</si>
  <si>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</si>
  <si>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</si>
  <si>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</si>
  <si>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</si>
  <si>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</si>
  <si>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</si>
  <si>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</si>
  <si>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</si>
  <si>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</si>
  <si>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</si>
  <si>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</si>
  <si>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</si>
  <si>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</si>
  <si>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</si>
  <si>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</si>
  <si>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</si>
  <si>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</si>
  <si>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</si>
  <si>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</si>
  <si>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</si>
  <si>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</si>
  <si>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</si>
  <si>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</si>
  <si>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</si>
  <si>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</si>
  <si>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</si>
  <si>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</si>
  <si>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</si>
  <si>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</si>
  <si>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</si>
  <si>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</si>
  <si>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</si>
  <si>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</si>
  <si>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</si>
  <si>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</si>
  <si>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</si>
  <si>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</si>
  <si>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</si>
  <si>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</si>
  <si>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</si>
  <si>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</si>
  <si>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</si>
  <si>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</si>
  <si>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</si>
  <si>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</si>
  <si>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</si>
  <si>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</si>
  <si>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</si>
  <si>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</si>
  <si>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</si>
  <si>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</si>
  <si>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</si>
  <si>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</si>
  <si>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</si>
  <si>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</si>
  <si>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</si>
  <si>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</si>
  <si>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</si>
  <si>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</si>
  <si>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</si>
  <si>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</si>
  <si>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</si>
  <si>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</si>
  <si>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</si>
  <si>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</si>
  <si>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</si>
  <si>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</si>
  <si>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</si>
  <si>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</si>
  <si>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</si>
  <si>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</si>
  <si>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</si>
  <si>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</si>
  <si>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</si>
  <si>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</si>
  <si>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</si>
  <si>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</si>
  <si>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</si>
  <si>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</si>
  <si>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</si>
  <si>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</si>
  <si>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</si>
  <si>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</si>
  <si>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</si>
  <si>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</si>
  <si>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</si>
  <si>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</si>
  <si>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</si>
  <si>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</si>
  <si>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</si>
  <si>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</si>
  <si>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</si>
  <si>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</si>
  <si>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</si>
  <si>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</si>
  <si>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</si>
  <si>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</si>
  <si>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</si>
  <si>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</si>
  <si>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</si>
  <si>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</si>
  <si>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</si>
  <si>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</si>
  <si>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</si>
  <si>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</si>
  <si>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</si>
  <si>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</si>
  <si>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</si>
  <si>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</si>
  <si>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</si>
  <si>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</si>
  <si>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</si>
  <si>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</si>
  <si>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</si>
  <si>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</si>
  <si>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</si>
  <si>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</si>
  <si>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</si>
  <si>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</si>
  <si>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</si>
  <si>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</si>
  <si>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</si>
  <si>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</si>
  <si>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</si>
  <si>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</si>
  <si>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</si>
  <si>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</si>
  <si>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</si>
  <si>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</si>
  <si>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</si>
  <si>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</si>
  <si>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</si>
  <si>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</si>
  <si>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</si>
  <si>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</si>
  <si>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</si>
  <si>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</si>
  <si>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</si>
  <si>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</si>
  <si>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</si>
  <si>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</si>
  <si>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</si>
  <si>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</si>
  <si>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</si>
  <si>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</si>
  <si>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</si>
  <si>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</si>
  <si>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</si>
  <si>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</si>
  <si>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</si>
  <si>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</si>
  <si>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</si>
  <si>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</si>
  <si>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</si>
  <si>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</si>
  <si>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</si>
  <si>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</si>
  <si>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</si>
  <si>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</si>
  <si>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</si>
  <si>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</si>
  <si>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</si>
  <si>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</si>
  <si>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</si>
  <si>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</si>
  <si>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</si>
  <si>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</si>
  <si>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</si>
  <si>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</si>
  <si>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</si>
  <si>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</si>
  <si>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</si>
  <si>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</si>
  <si>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</si>
  <si>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</si>
  <si>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</si>
  <si>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</si>
  <si>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</si>
  <si>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</si>
  <si>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</si>
  <si>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</si>
  <si>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</si>
  <si>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</si>
  <si>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</si>
  <si>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</si>
  <si>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</si>
  <si>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</si>
  <si>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</si>
  <si>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</si>
  <si>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</si>
  <si>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</si>
  <si>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</si>
  <si>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</si>
  <si>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</si>
  <si>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</si>
  <si>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</si>
  <si>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</si>
  <si>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</si>
  <si>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</si>
  <si>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</si>
  <si>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</si>
  <si>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</si>
  <si>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</si>
  <si>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</si>
  <si>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</si>
  <si>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</si>
  <si>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</si>
  <si>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</si>
  <si>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</si>
  <si>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</si>
  <si>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</si>
  <si>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</si>
  <si>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</si>
  <si>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</si>
  <si>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</si>
  <si>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</si>
  <si>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</si>
  <si>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</si>
  <si>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</si>
  <si>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</si>
  <si>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</si>
  <si>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</si>
  <si>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</si>
  <si>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</si>
  <si>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</si>
  <si>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</si>
  <si>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</si>
  <si>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</si>
  <si>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</si>
  <si>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</si>
  <si>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</si>
  <si>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</si>
  <si>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</si>
  <si>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</si>
  <si>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</si>
  <si>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</si>
  <si>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</si>
  <si>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</si>
  <si>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</si>
  <si>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</si>
  <si>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</si>
  <si>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</si>
  <si>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</si>
  <si>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</si>
  <si>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</si>
  <si>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</si>
  <si>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</si>
  <si>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</si>
  <si>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</si>
  <si>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</si>
  <si>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</si>
  <si>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</si>
  <si>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</si>
  <si>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</si>
  <si>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</si>
  <si>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</si>
  <si>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</si>
  <si>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</si>
  <si>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</si>
  <si>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</si>
  <si>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</si>
  <si>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</si>
  <si>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</si>
  <si>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</si>
  <si>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</si>
  <si>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</si>
  <si>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</si>
  <si>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</si>
  <si>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</si>
  <si>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</si>
  <si>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</si>
  <si>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</si>
  <si>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</si>
  <si>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</si>
  <si>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</si>
  <si>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</si>
  <si>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</si>
  <si>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</si>
  <si>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</si>
  <si>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</si>
  <si>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</si>
  <si>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</si>
  <si>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</si>
  <si>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</si>
  <si>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</si>
  <si>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</si>
  <si>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</si>
  <si>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</si>
  <si>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</si>
  <si>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</si>
  <si>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</si>
  <si>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</si>
  <si>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</si>
  <si>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</si>
  <si>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</si>
  <si>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</si>
  <si>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</si>
  <si>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</si>
  <si>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</si>
  <si>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</si>
  <si>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</si>
  <si>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</si>
  <si>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</si>
  <si>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</si>
  <si>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</si>
  <si>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</si>
  <si>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</si>
  <si>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</si>
  <si>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</si>
  <si>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</si>
  <si>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</si>
  <si>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</si>
  <si>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</si>
  <si>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</si>
  <si>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</si>
  <si>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</si>
  <si>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</si>
  <si>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</si>
  <si>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</si>
  <si>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</si>
  <si>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</si>
  <si>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</si>
  <si>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</si>
  <si>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</si>
  <si>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</si>
  <si>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</si>
  <si>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</si>
  <si>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</si>
  <si>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</si>
  <si>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</si>
  <si>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</si>
  <si>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</si>
  <si>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</si>
  <si>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</si>
  <si>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</si>
  <si>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</si>
  <si>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</si>
  <si>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</si>
  <si>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</si>
  <si>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</si>
  <si>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</si>
  <si>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</si>
  <si>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</si>
  <si>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</si>
  <si>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</si>
  <si>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</si>
  <si>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</si>
  <si>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</si>
  <si>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</si>
  <si>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</si>
  <si>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</si>
  <si>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</si>
  <si>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</si>
  <si>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</si>
  <si>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</si>
  <si>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</si>
  <si>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</si>
  <si>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</si>
  <si>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</si>
  <si>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</si>
  <si>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</si>
  <si>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</si>
  <si>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</si>
  <si>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</si>
  <si>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</si>
  <si>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</si>
  <si>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</si>
  <si>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</si>
  <si>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</si>
  <si>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</si>
  <si>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</si>
  <si>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</si>
  <si>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</si>
  <si>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</si>
  <si>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</si>
  <si>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</si>
  <si>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</si>
  <si>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</si>
  <si>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</si>
  <si>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</si>
  <si>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</si>
  <si>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</si>
  <si>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</si>
  <si>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</si>
  <si>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</si>
  <si>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</si>
  <si>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</si>
  <si>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</si>
  <si>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</si>
  <si>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</si>
  <si>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</si>
  <si>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</si>
  <si>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</si>
  <si>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</si>
  <si>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</si>
  <si>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</si>
  <si>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</si>
  <si>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</si>
  <si>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</si>
  <si>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</si>
  <si>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</si>
  <si>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</si>
  <si>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</si>
  <si>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</si>
  <si>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</si>
  <si>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</si>
  <si>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</si>
  <si>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</si>
  <si>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</si>
  <si>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</si>
  <si>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</si>
  <si>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</si>
  <si>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</si>
  <si>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</si>
  <si>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</si>
  <si>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</si>
  <si>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</si>
  <si>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</si>
  <si>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</si>
  <si>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</si>
  <si>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</si>
  <si>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</si>
  <si>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</si>
  <si>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</si>
  <si>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</si>
  <si>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</si>
  <si>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</si>
  <si>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</si>
  <si>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</si>
  <si>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</si>
  <si>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</si>
  <si>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</si>
  <si>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</si>
  <si>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</si>
  <si>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</si>
  <si>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</si>
  <si>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</si>
  <si>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</si>
  <si>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</si>
  <si>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</si>
  <si>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</si>
  <si>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</si>
  <si>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</si>
  <si>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</si>
  <si>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</si>
  <si>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</si>
  <si>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</si>
  <si>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</si>
  <si>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</si>
  <si>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</si>
  <si>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</si>
  <si>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</si>
  <si>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</si>
  <si>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</si>
  <si>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</si>
  <si>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</si>
  <si>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</si>
  <si>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</si>
  <si>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</si>
  <si>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</si>
  <si>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</si>
  <si>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</si>
  <si>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</si>
  <si>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</si>
  <si>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</si>
  <si>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</si>
  <si>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</si>
  <si>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</si>
  <si>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</si>
  <si>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</si>
  <si>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</si>
  <si>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</si>
  <si>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</si>
  <si>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</si>
  <si>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</si>
  <si>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</si>
  <si>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</si>
  <si>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</si>
  <si>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</si>
  <si>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</si>
  <si>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</si>
  <si>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</si>
  <si>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</si>
  <si>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</si>
  <si>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</si>
  <si>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</si>
  <si>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</si>
  <si>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</si>
  <si>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</si>
  <si>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</si>
  <si>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</si>
  <si>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</si>
  <si>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</si>
  <si>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</si>
  <si>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</si>
  <si>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</si>
  <si>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</si>
  <si>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</si>
  <si>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</si>
  <si>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</si>
  <si>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</si>
  <si>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</si>
  <si>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</si>
  <si>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</si>
  <si>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</si>
  <si>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</si>
  <si>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</si>
  <si>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</si>
  <si>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</si>
  <si>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</si>
  <si>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</si>
  <si>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</si>
  <si>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</si>
  <si>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</si>
  <si>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</si>
  <si>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</si>
  <si>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</si>
  <si>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</si>
  <si>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</si>
  <si>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</si>
  <si>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</si>
  <si>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</si>
  <si>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</si>
  <si>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</si>
  <si>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</si>
  <si>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</si>
  <si>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</si>
  <si>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</si>
  <si>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</si>
  <si>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</si>
  <si>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</si>
  <si>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</si>
  <si>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</si>
  <si>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</si>
  <si>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</si>
  <si>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</si>
  <si>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</si>
  <si>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</si>
  <si>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</si>
  <si>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</si>
  <si>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</si>
  <si>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</si>
  <si>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</si>
  <si>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</si>
  <si>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</si>
  <si>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</si>
  <si>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</si>
  <si>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</si>
  <si>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</si>
  <si>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</si>
  <si>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</si>
  <si>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</si>
  <si>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</si>
  <si>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</si>
  <si>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</si>
  <si>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</si>
  <si>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</si>
  <si>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</si>
  <si>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</si>
  <si>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</si>
  <si>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</si>
  <si>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</si>
  <si>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</si>
  <si>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</si>
  <si>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</si>
  <si>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</si>
  <si>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</si>
  <si>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</si>
  <si>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</si>
  <si>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</si>
  <si>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</si>
  <si>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</si>
  <si>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</si>
  <si>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</si>
  <si>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</si>
  <si>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</si>
  <si>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</si>
  <si>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</si>
  <si>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</si>
  <si>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</si>
  <si>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</si>
  <si>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</si>
  <si>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</si>
  <si>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</si>
  <si>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</si>
  <si>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</si>
  <si>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</si>
  <si>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</si>
  <si>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</si>
  <si>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</si>
  <si>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</si>
  <si>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</si>
  <si>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</si>
  <si>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</si>
  <si>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</si>
  <si>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</si>
  <si>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</si>
  <si>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</si>
  <si>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</si>
  <si>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</si>
  <si>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</si>
  <si>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</si>
  <si>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</si>
  <si>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</si>
  <si>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</si>
  <si>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</si>
  <si>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</si>
  <si>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</si>
  <si>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</si>
  <si>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</si>
  <si>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</si>
  <si>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</si>
  <si>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</si>
  <si>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</si>
  <si>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</si>
  <si>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</si>
  <si>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</si>
  <si>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</si>
  <si>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</si>
  <si>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</si>
  <si>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</si>
  <si>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</si>
  <si>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</si>
  <si>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</si>
  <si>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</si>
  <si>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</si>
  <si>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</si>
  <si>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</si>
  <si>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</si>
  <si>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</si>
  <si>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</si>
  <si>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</si>
  <si>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</si>
  <si>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</si>
  <si>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</si>
  <si>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</si>
  <si>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</si>
  <si>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</si>
  <si>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</si>
  <si>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</si>
  <si>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</si>
  <si>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</si>
  <si>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</si>
  <si>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</si>
  <si>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</si>
  <si>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</si>
  <si>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</si>
  <si>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</si>
  <si>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</si>
  <si>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</si>
  <si>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</si>
  <si>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</si>
  <si>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</si>
  <si>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</si>
  <si>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</si>
  <si>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</si>
  <si>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</si>
  <si>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</si>
  <si>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</si>
  <si>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</si>
  <si>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</si>
  <si>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</si>
  <si>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</si>
  <si>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</si>
  <si>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</si>
  <si>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</si>
  <si>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</si>
  <si>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</si>
  <si>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</si>
  <si>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</si>
  <si>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</si>
  <si>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</si>
  <si>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</si>
  <si>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</si>
  <si>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</si>
  <si>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</si>
  <si>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</si>
  <si>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</si>
  <si>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</si>
  <si>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</si>
  <si>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</si>
  <si>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</si>
  <si>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</si>
  <si>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</si>
  <si>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</si>
  <si>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</si>
  <si>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</si>
  <si>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</si>
  <si>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</si>
  <si>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</si>
  <si>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</si>
  <si>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</si>
  <si>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</si>
  <si>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</si>
  <si>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</si>
  <si>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</si>
  <si>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</si>
  <si>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</si>
  <si>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</si>
  <si>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</si>
  <si>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</si>
  <si>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</si>
  <si>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</si>
  <si>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</si>
  <si>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</si>
  <si>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</si>
  <si>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</si>
  <si>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</si>
  <si>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</si>
  <si>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</si>
  <si>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</si>
  <si>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</si>
  <si>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</si>
  <si>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</si>
  <si>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</si>
  <si>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</si>
  <si>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</si>
  <si>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</si>
  <si>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</si>
  <si>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</si>
  <si>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</si>
  <si>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</si>
  <si>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</si>
  <si>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</si>
  <si>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</si>
  <si>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</si>
  <si>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</si>
  <si>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</si>
  <si>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</si>
  <si>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</si>
  <si>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</si>
  <si>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</si>
  <si>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</si>
  <si>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</si>
  <si>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</si>
  <si>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</si>
  <si>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</si>
  <si>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</si>
  <si>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</si>
  <si>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</si>
  <si>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</si>
  <si>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</si>
  <si>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</si>
  <si>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</si>
  <si>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</si>
  <si>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</si>
  <si>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</si>
  <si>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</si>
  <si>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</si>
  <si>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</si>
  <si>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</si>
  <si>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</si>
  <si>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</si>
  <si>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</si>
  <si>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</si>
  <si>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</si>
  <si>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</si>
  <si>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</si>
  <si>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</si>
  <si>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</si>
  <si>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</si>
  <si>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</si>
  <si>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</si>
  <si>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</si>
  <si>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</si>
  <si>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</si>
  <si>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</si>
  <si>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</si>
  <si>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</si>
  <si>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</si>
  <si>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</si>
  <si>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</si>
  <si>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</si>
  <si>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</si>
  <si>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</si>
  <si>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</si>
  <si>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</si>
  <si>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</si>
  <si>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</si>
  <si>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</si>
  <si>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</si>
  <si>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</si>
  <si>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</si>
  <si>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</si>
  <si>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</si>
  <si>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</si>
  <si>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</si>
  <si>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</si>
  <si>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</si>
  <si>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</si>
  <si>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</si>
  <si>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</si>
  <si>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</si>
  <si>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</si>
  <si>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</si>
  <si>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</si>
  <si>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</si>
  <si>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</si>
  <si>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</si>
  <si>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</si>
  <si>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</si>
  <si>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</si>
  <si>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</si>
  <si>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</si>
  <si>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</si>
  <si>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</si>
  <si>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</si>
  <si>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</si>
  <si>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</si>
  <si>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</si>
  <si>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</si>
  <si>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</si>
  <si>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</si>
  <si>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</si>
  <si>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</si>
  <si>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</si>
  <si>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</si>
  <si>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</si>
  <si>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</si>
  <si>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</si>
  <si>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</si>
  <si>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</si>
  <si>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</si>
  <si>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</si>
  <si>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</si>
  <si>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</si>
  <si>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</si>
  <si>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</si>
  <si>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</si>
  <si>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</si>
  <si>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</si>
  <si>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</si>
  <si>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</si>
  <si>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</si>
  <si>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</si>
  <si>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</si>
  <si>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</si>
  <si>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</si>
  <si>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</si>
  <si>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</si>
  <si>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</si>
  <si>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</si>
  <si>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</si>
  <si>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</si>
  <si>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</si>
  <si>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</si>
  <si>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</si>
  <si>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</si>
  <si>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</si>
  <si>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</si>
  <si>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</si>
  <si>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</si>
  <si>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</si>
  <si>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</si>
  <si>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</si>
  <si>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</si>
  <si>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</si>
  <si>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</si>
  <si>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</si>
  <si>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</si>
  <si>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</si>
  <si>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</si>
  <si>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</si>
  <si>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</si>
  <si>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</si>
  <si>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</si>
  <si>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</si>
  <si>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</si>
  <si>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</si>
  <si>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</si>
  <si>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</si>
  <si>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</si>
  <si>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</si>
  <si>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</si>
  <si>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</si>
  <si>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</si>
  <si>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</si>
  <si>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</si>
  <si>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</si>
  <si>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</si>
  <si>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</si>
  <si>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</si>
  <si>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</si>
  <si>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</si>
  <si>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</si>
  <si>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</si>
  <si>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</si>
  <si>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</si>
  <si>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</si>
  <si>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</si>
  <si>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</si>
  <si>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</si>
  <si>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</si>
  <si>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</si>
  <si>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</si>
  <si>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</si>
  <si>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</si>
  <si>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</si>
  <si>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</si>
  <si>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</si>
  <si>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</si>
  <si>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</si>
  <si>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</si>
  <si>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</si>
  <si>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</si>
  <si>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</si>
  <si>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</si>
  <si>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</si>
  <si>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</si>
  <si>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</si>
  <si>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</si>
  <si>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</si>
  <si>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</si>
  <si>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</si>
  <si>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</si>
  <si>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</si>
  <si>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</si>
  <si>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</si>
  <si>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</si>
  <si>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</si>
  <si>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</si>
  <si>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</si>
  <si>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</si>
  <si>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</si>
  <si>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</si>
  <si>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</si>
  <si>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</si>
  <si>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</si>
  <si>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</si>
  <si>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</si>
  <si>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</si>
  <si>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</si>
  <si>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</si>
  <si>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</si>
  <si>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</si>
  <si>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</si>
  <si>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</si>
  <si>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</si>
  <si>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</si>
  <si>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</si>
  <si>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</si>
  <si>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</si>
  <si>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</si>
  <si>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</si>
  <si>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</si>
  <si>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</si>
  <si>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</si>
  <si>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</si>
  <si>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</si>
  <si>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</si>
  <si>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</si>
  <si>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</si>
  <si>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</si>
  <si>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</si>
  <si>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</si>
  <si>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</si>
  <si>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</si>
  <si>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</si>
  <si>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</si>
  <si>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</si>
  <si>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</si>
  <si>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</si>
  <si>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</si>
  <si>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</si>
  <si>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</si>
  <si>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</si>
  <si>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</si>
  <si>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</si>
  <si>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</si>
  <si>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</si>
  <si>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</si>
  <si>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</si>
  <si>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</si>
  <si>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</si>
  <si>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</si>
  <si>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</si>
  <si>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</si>
  <si>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</si>
  <si>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</si>
  <si>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</si>
  <si>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</si>
  <si>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</si>
  <si>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</si>
  <si>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</si>
  <si>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</si>
  <si>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</si>
  <si>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</si>
  <si>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</si>
  <si>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</si>
  <si>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</si>
  <si>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</si>
  <si>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</si>
  <si>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</si>
  <si>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</si>
  <si>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</si>
  <si>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</si>
  <si>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</si>
  <si>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</si>
  <si>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</si>
  <si>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</si>
  <si>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</si>
  <si>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</si>
  <si>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</si>
  <si>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</si>
  <si>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</si>
  <si>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</si>
  <si>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</si>
  <si>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</si>
  <si>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</si>
  <si>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</si>
  <si>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</si>
  <si>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</si>
  <si>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</si>
  <si>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</si>
  <si>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</si>
  <si>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</si>
  <si>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</si>
  <si>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</si>
  <si>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</si>
  <si>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</si>
  <si>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</si>
  <si>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</si>
  <si>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</si>
  <si>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</si>
  <si>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</si>
  <si>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</si>
  <si>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</si>
  <si>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</si>
  <si>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</si>
  <si>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</si>
  <si>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</si>
  <si>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</si>
  <si>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</si>
  <si>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</si>
  <si>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</si>
  <si>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</si>
  <si>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</si>
  <si>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</si>
  <si>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</si>
  <si>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</si>
  <si>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</si>
  <si>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</si>
  <si>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</si>
  <si>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</si>
  <si>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</si>
  <si>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</si>
  <si>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</si>
  <si>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</si>
  <si>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</si>
  <si>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</si>
  <si>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</si>
  <si>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</si>
  <si>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</si>
  <si>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</si>
  <si>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</si>
  <si>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</si>
  <si>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</si>
  <si>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</si>
  <si>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</si>
  <si>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</si>
  <si>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</si>
  <si>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</si>
  <si>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</si>
  <si>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</si>
  <si>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</si>
  <si>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</si>
  <si>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</si>
  <si>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</si>
  <si>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</si>
  <si>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</si>
  <si>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</si>
  <si>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</si>
  <si>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</si>
  <si>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</si>
  <si>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</si>
  <si>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</si>
  <si>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</si>
  <si>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</si>
  <si>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</si>
  <si>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</si>
  <si>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</si>
  <si>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</si>
  <si>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</si>
  <si>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</si>
  <si>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</si>
  <si>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</si>
  <si>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</si>
  <si>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</si>
  <si>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</si>
  <si>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</si>
  <si>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</si>
  <si>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</si>
  <si>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</si>
  <si>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</si>
  <si>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</si>
  <si>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</si>
  <si>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</si>
  <si>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</si>
  <si>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</si>
  <si>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</si>
  <si>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</si>
  <si>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</si>
  <si>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</si>
  <si>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</si>
  <si>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</si>
  <si>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</si>
  <si>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</si>
  <si>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</si>
  <si>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</si>
  <si>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</si>
  <si>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</si>
  <si>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</si>
  <si>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</si>
  <si>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</si>
  <si>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</si>
  <si>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</si>
  <si>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</si>
  <si>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</si>
  <si>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</si>
  <si>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</si>
  <si>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</si>
  <si>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</si>
  <si>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</si>
  <si>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</si>
  <si>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</si>
  <si>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</si>
  <si>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</si>
  <si>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</si>
  <si>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</si>
  <si>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</si>
  <si>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</si>
  <si>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</si>
  <si>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</si>
  <si>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</si>
  <si>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</si>
  <si>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</si>
  <si>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</si>
  <si>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</si>
  <si>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</si>
  <si>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</si>
  <si>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</si>
  <si>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</si>
  <si>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</si>
  <si>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</si>
  <si>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</si>
  <si>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</si>
  <si>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</si>
  <si>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</si>
  <si>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</si>
  <si>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</si>
  <si>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</si>
  <si>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</si>
  <si>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</si>
  <si>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</si>
  <si>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</si>
  <si>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</si>
  <si>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</si>
  <si>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</si>
  <si>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</si>
  <si>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</si>
  <si>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</si>
  <si>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</si>
  <si>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</si>
  <si>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</si>
  <si>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</si>
  <si>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</si>
  <si>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</si>
  <si>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</si>
  <si>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</si>
  <si>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</si>
  <si>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</si>
  <si>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</si>
  <si>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</si>
  <si>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</si>
  <si>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</si>
  <si>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</si>
  <si>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</si>
  <si>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</si>
  <si>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</si>
  <si>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</si>
  <si>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</si>
  <si>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</si>
  <si>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</si>
  <si>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</si>
  <si>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</si>
  <si>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</si>
  <si>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</si>
  <si>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</si>
  <si>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</si>
  <si>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</si>
  <si>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</si>
  <si>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</si>
  <si>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</si>
  <si>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</si>
  <si>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</si>
  <si>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</si>
  <si>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</si>
  <si>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</si>
  <si>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</si>
  <si>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</si>
  <si>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</si>
  <si>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</si>
  <si>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</si>
  <si>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</si>
  <si>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</si>
  <si>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</si>
  <si>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</si>
  <si>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</si>
  <si>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</si>
  <si>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</si>
  <si>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</si>
  <si>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</si>
  <si>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</si>
  <si>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</si>
  <si>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</si>
  <si>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</si>
  <si>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</si>
  <si>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</si>
  <si>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</si>
  <si>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</si>
  <si>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</si>
  <si>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</si>
  <si>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</si>
  <si>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</si>
  <si>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</si>
  <si>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</si>
  <si>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</si>
  <si>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</si>
  <si>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</si>
  <si>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</si>
  <si>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</si>
  <si>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</si>
  <si>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</si>
  <si>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</si>
  <si>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</si>
  <si>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</si>
  <si>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</si>
  <si>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</si>
  <si>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</si>
  <si>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</si>
  <si>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</si>
  <si>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</si>
  <si>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</si>
  <si>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</si>
  <si>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</si>
  <si>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</si>
  <si>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</si>
  <si>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</si>
  <si>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</si>
  <si>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</si>
  <si>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</si>
  <si>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</si>
  <si>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</si>
  <si>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</si>
  <si>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</si>
  <si>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</si>
  <si>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</si>
  <si>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</si>
  <si>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</si>
  <si>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</si>
  <si>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</si>
  <si>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</si>
  <si>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</si>
  <si>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</si>
  <si>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</si>
  <si>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</si>
  <si>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</si>
  <si>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</si>
  <si>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</si>
  <si>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</si>
  <si>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</si>
  <si>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</si>
  <si>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</si>
  <si>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</si>
  <si>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</si>
  <si>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</si>
  <si>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</si>
  <si>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</si>
  <si>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</si>
  <si>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</si>
  <si>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</si>
  <si>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</si>
  <si>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</si>
  <si>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</si>
  <si>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</si>
  <si>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</si>
  <si>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</si>
  <si>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</si>
  <si>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</si>
  <si>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</si>
  <si>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</si>
  <si>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</si>
  <si>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</si>
  <si>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</si>
  <si>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</si>
  <si>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</si>
  <si>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</si>
  <si>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</si>
  <si>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</si>
  <si>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</si>
  <si>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</si>
  <si>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</si>
  <si>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</si>
  <si>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</si>
  <si>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</si>
  <si>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</si>
  <si>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</si>
  <si>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</si>
  <si>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</si>
  <si>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</si>
  <si>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</si>
  <si>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</si>
  <si>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</si>
  <si>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</si>
  <si>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</si>
  <si>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</si>
  <si>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</si>
  <si>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</si>
  <si>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</si>
  <si>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</si>
  <si>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</si>
  <si>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</si>
  <si>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</si>
  <si>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</si>
  <si>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</si>
  <si>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</si>
  <si>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</si>
  <si>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</si>
  <si>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</si>
  <si>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</si>
  <si>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</si>
  <si>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</si>
  <si>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</si>
  <si>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</si>
  <si>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</si>
  <si>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</si>
  <si>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</si>
  <si>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</si>
  <si>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</si>
  <si>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</si>
  <si>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</si>
  <si>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</si>
  <si>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</si>
  <si>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</si>
  <si>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</si>
  <si>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</si>
  <si>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</si>
  <si>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</si>
  <si>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</si>
  <si>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</si>
  <si>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</si>
  <si>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</si>
  <si>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</si>
  <si>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</si>
  <si>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</si>
  <si>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</si>
  <si>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</si>
  <si>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</si>
  <si>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</si>
  <si>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</si>
  <si>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</si>
  <si>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</si>
  <si>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</si>
  <si>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</si>
  <si>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</si>
  <si>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</si>
  <si>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</si>
  <si>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</si>
  <si>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</si>
  <si>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</si>
  <si>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</si>
  <si>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</si>
  <si>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</si>
  <si>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</si>
  <si>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</si>
  <si>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</si>
  <si>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</si>
  <si>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</si>
  <si>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</si>
  <si>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</si>
  <si>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</si>
  <si>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</si>
  <si>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</si>
  <si>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</si>
  <si>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</si>
  <si>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</si>
  <si>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</si>
  <si>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</si>
  <si>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</si>
  <si>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</si>
  <si>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</si>
  <si>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</si>
  <si>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</si>
  <si>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</si>
  <si>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</si>
  <si>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</si>
  <si>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</si>
  <si>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</si>
  <si>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</si>
  <si>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</si>
  <si>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</si>
  <si>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</si>
  <si>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</si>
  <si>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</si>
  <si>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</si>
  <si>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</si>
  <si>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</si>
  <si>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</si>
  <si>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</si>
  <si>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</si>
  <si>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</si>
  <si>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</si>
  <si>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</si>
  <si>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</si>
  <si>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</si>
  <si>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</si>
  <si>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</si>
  <si>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</si>
  <si>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</si>
  <si>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</si>
  <si>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</si>
  <si>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</si>
  <si>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</si>
  <si>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</si>
  <si>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</si>
  <si>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</si>
  <si>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</si>
  <si>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</si>
  <si>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</si>
  <si>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</si>
  <si>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</si>
  <si>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</si>
  <si>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</si>
  <si>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</si>
  <si>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</si>
  <si>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</si>
  <si>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</si>
  <si>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</si>
  <si>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</si>
  <si>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</si>
  <si>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</si>
  <si>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</si>
  <si>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</si>
  <si>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</si>
  <si>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</si>
  <si>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</si>
  <si>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</si>
  <si>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</si>
  <si>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</si>
  <si>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</si>
  <si>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</si>
  <si>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</si>
  <si>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</si>
  <si>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</si>
  <si>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</si>
  <si>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</si>
  <si>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</si>
  <si>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</si>
  <si>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</si>
  <si>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</si>
  <si>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</si>
  <si>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</si>
  <si>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</si>
  <si>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</si>
  <si>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</si>
  <si>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</si>
  <si>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</si>
  <si>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</si>
  <si>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</si>
  <si>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</si>
  <si>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</si>
  <si>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</si>
  <si>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</si>
  <si>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</si>
  <si>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</si>
  <si>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</si>
  <si>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</si>
  <si>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</si>
  <si>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</si>
  <si>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</si>
  <si>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</si>
  <si>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</si>
  <si>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</si>
  <si>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</si>
  <si>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</si>
  <si>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</si>
  <si>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</si>
  <si>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</si>
  <si>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</si>
  <si>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</si>
  <si>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</si>
  <si>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</si>
  <si>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</si>
  <si>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</si>
  <si>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</si>
  <si>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</si>
  <si>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</si>
  <si>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</si>
  <si>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</si>
  <si>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</si>
  <si>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</si>
  <si>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</si>
  <si>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</si>
  <si>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</si>
  <si>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</si>
  <si>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</si>
  <si>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</si>
  <si>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</si>
  <si>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</si>
  <si>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</si>
  <si>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</si>
  <si>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</si>
  <si>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</si>
  <si>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</si>
  <si>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</si>
  <si>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</si>
  <si>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</si>
  <si>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</si>
  <si>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</si>
  <si>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</si>
  <si>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</si>
  <si>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</si>
  <si>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</si>
  <si>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</si>
  <si>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</si>
  <si>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</si>
  <si>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</si>
  <si>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</si>
  <si>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</si>
  <si>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</si>
  <si>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</si>
  <si>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</si>
  <si>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</si>
  <si>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</si>
  <si>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</si>
  <si>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</si>
  <si>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</si>
  <si>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</si>
  <si>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</si>
  <si>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</si>
  <si>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</si>
  <si>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</si>
  <si>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</si>
  <si>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</si>
  <si>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</si>
  <si>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</si>
  <si>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</si>
  <si>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</si>
  <si>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</si>
  <si>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</si>
  <si>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</si>
  <si>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</si>
  <si>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</si>
  <si>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</si>
  <si>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</si>
  <si>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</si>
  <si>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</si>
  <si>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</si>
  <si>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</si>
  <si>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</si>
  <si>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</si>
  <si>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</si>
  <si>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</si>
  <si>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</si>
  <si>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</si>
  <si>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</si>
  <si>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</si>
  <si>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</si>
  <si>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</si>
  <si>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</si>
  <si>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</si>
  <si>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</si>
  <si>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</si>
  <si>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</si>
  <si>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</si>
  <si>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</si>
  <si>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</si>
  <si>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</si>
  <si>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</si>
  <si>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</si>
  <si>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</si>
  <si>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</si>
  <si>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</si>
  <si>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</si>
  <si>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</si>
  <si>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</si>
  <si>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</si>
  <si>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</si>
  <si>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</si>
  <si>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</si>
  <si>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</si>
  <si>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</si>
  <si>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</si>
  <si>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</si>
  <si>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</si>
  <si>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</si>
  <si>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</si>
  <si>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</si>
  <si>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</si>
  <si>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</si>
  <si>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</si>
  <si>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</si>
  <si>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</si>
  <si>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</si>
  <si>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</si>
  <si>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</si>
  <si>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</si>
  <si>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</si>
  <si>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</si>
  <si>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</si>
  <si>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</si>
  <si>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</si>
  <si>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</si>
  <si>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</si>
  <si>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</si>
  <si>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</si>
  <si>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</si>
  <si>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</si>
  <si>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</si>
  <si>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</si>
  <si>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</si>
  <si>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</si>
  <si>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</si>
  <si>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</si>
  <si>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</si>
  <si>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</si>
  <si>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</si>
  <si>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</si>
  <si>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</si>
  <si>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</si>
  <si>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</si>
  <si>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</si>
  <si>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</si>
  <si>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</si>
  <si>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</si>
  <si>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</si>
  <si>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</si>
  <si>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</si>
  <si>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</si>
  <si>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</si>
  <si>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</si>
  <si>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</si>
  <si>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</si>
  <si>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</si>
  <si>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</si>
  <si>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</si>
  <si>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</si>
  <si>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</si>
  <si>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</si>
  <si>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</si>
  <si>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</si>
  <si>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</si>
  <si>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</si>
  <si>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</si>
  <si>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</si>
  <si>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</si>
  <si>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</si>
  <si>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</si>
  <si>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</si>
  <si>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</si>
  <si>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</si>
  <si>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</si>
  <si>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</si>
  <si>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</si>
  <si>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</si>
  <si>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</si>
  <si>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</si>
  <si>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</si>
  <si>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</si>
  <si>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</si>
  <si>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</si>
  <si>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</si>
  <si>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</si>
  <si>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</si>
  <si>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</si>
  <si>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</si>
  <si>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</si>
  <si>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</si>
  <si>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</si>
  <si>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</si>
  <si>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</si>
  <si>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</si>
  <si>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</si>
  <si>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</si>
  <si>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</si>
  <si>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</si>
  <si>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</si>
  <si>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</si>
  <si>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</si>
  <si>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</si>
  <si>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</si>
  <si>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</si>
  <si>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</si>
  <si>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</si>
  <si>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</si>
  <si>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</si>
  <si>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</si>
  <si>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</si>
  <si>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</si>
  <si>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</si>
  <si>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</si>
  <si>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</si>
  <si>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</si>
  <si>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</si>
  <si>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</si>
  <si>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</si>
  <si>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</si>
  <si>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</si>
  <si>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</si>
  <si>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</si>
  <si>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</si>
  <si>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</si>
  <si>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</si>
  <si>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</si>
  <si>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</si>
  <si>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</si>
  <si>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</si>
  <si>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</si>
  <si>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</si>
  <si>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</si>
  <si>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</si>
  <si>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</si>
  <si>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</si>
  <si>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</si>
  <si>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</si>
  <si>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</si>
  <si>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</si>
  <si>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</si>
  <si>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</si>
  <si>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</si>
  <si>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</si>
  <si>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</si>
  <si>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</si>
  <si>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</si>
  <si>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</si>
  <si>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</si>
  <si>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</si>
  <si>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</si>
  <si>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</si>
  <si>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</si>
  <si>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</si>
  <si>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</si>
  <si>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</si>
  <si>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</si>
  <si>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</si>
  <si>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</si>
  <si>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</si>
  <si>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</si>
  <si>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</si>
  <si>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</si>
  <si>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</si>
  <si>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</si>
  <si>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</si>
  <si>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</si>
  <si>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</si>
  <si>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</si>
  <si>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</si>
  <si>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</si>
  <si>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</si>
  <si>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</si>
  <si>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</si>
  <si>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</si>
  <si>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</si>
  <si>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</si>
  <si>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</si>
  <si>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</si>
  <si>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</si>
  <si>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</si>
  <si>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</si>
  <si>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</si>
  <si>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</si>
  <si>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</si>
  <si>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</si>
  <si>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</si>
  <si>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</si>
  <si>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</si>
  <si>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</si>
  <si>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</si>
  <si>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</si>
  <si>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</si>
  <si>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</si>
  <si>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</si>
  <si>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</si>
  <si>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</si>
  <si>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</si>
  <si>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</si>
  <si>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</si>
  <si>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</si>
  <si>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</si>
  <si>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</si>
  <si>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</si>
  <si>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</si>
  <si>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</si>
  <si>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</si>
  <si>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</si>
  <si>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</si>
  <si>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</si>
  <si>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</si>
  <si>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</si>
  <si>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</si>
  <si>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</si>
  <si>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</si>
  <si>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</si>
  <si>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</si>
  <si>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</si>
  <si>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</si>
  <si>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</si>
  <si>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</si>
  <si>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</si>
  <si>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</si>
  <si>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</si>
  <si>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</si>
  <si>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</si>
  <si>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</si>
  <si>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</si>
  <si>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</si>
  <si>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</si>
  <si>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</si>
  <si>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</si>
  <si>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</si>
  <si>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</si>
  <si>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</si>
  <si>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</si>
  <si>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</si>
  <si>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</si>
  <si>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</si>
  <si>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</si>
  <si>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</si>
  <si>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</si>
  <si>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</si>
  <si>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</si>
  <si>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</si>
  <si>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</si>
  <si>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</si>
  <si>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</si>
  <si>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</si>
  <si>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</si>
  <si>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</si>
  <si>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</si>
  <si>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</si>
  <si>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</si>
  <si>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</si>
  <si>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</si>
  <si>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</si>
  <si>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</si>
  <si>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</si>
  <si>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</si>
  <si>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</si>
  <si>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</si>
  <si>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</si>
  <si>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</si>
  <si>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</si>
  <si>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</si>
  <si>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</si>
  <si>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</si>
  <si>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</si>
  <si>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</si>
  <si>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</si>
  <si>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</si>
  <si>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</si>
  <si>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</si>
  <si>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</si>
  <si>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</si>
  <si>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</si>
  <si>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</si>
  <si>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</si>
  <si>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</si>
  <si>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</si>
  <si>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</si>
  <si>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</si>
  <si>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</si>
  <si>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</si>
  <si>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</si>
  <si>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</si>
  <si>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</si>
  <si>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</si>
  <si>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</si>
  <si>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</si>
  <si>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</si>
  <si>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</si>
  <si>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</si>
  <si>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</si>
  <si>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</si>
  <si>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</si>
  <si>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</si>
  <si>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</si>
  <si>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</si>
  <si>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</si>
  <si>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</si>
  <si>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</si>
  <si>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</si>
  <si>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</si>
  <si>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</si>
  <si>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</si>
  <si>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</si>
  <si>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</si>
  <si>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</si>
  <si>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</si>
  <si>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</si>
  <si>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</si>
  <si>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</si>
  <si>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</si>
  <si>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</si>
  <si>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</si>
  <si>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</si>
  <si>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</si>
  <si>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</si>
  <si>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</si>
  <si>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</si>
  <si>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</si>
  <si>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</si>
  <si>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</si>
  <si>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</si>
  <si>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</si>
  <si>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</si>
  <si>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</si>
  <si>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</si>
  <si>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</si>
  <si>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</si>
  <si>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</si>
  <si>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</si>
  <si>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</si>
  <si>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</si>
  <si>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</si>
  <si>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</si>
  <si>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</si>
  <si>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</si>
  <si>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</si>
  <si>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</si>
  <si>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</si>
  <si>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</si>
  <si>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</si>
  <si>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</si>
  <si>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</si>
  <si>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</si>
  <si>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</si>
  <si>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</si>
  <si>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</si>
  <si>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</si>
  <si>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</si>
  <si>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</si>
  <si>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</si>
  <si>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</si>
  <si>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</si>
  <si>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</si>
  <si>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</si>
  <si>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</si>
  <si>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</si>
  <si>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</si>
  <si>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</si>
  <si>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</si>
  <si>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</si>
  <si>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</si>
  <si>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</si>
  <si>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</si>
  <si>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</si>
  <si>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</si>
  <si>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</si>
  <si>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</si>
  <si>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</si>
  <si>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</si>
  <si>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</si>
  <si>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</si>
  <si>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</si>
  <si>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</si>
  <si>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</si>
  <si>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</si>
  <si>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</si>
  <si>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</si>
  <si>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</si>
  <si>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</si>
  <si>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</si>
  <si>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</si>
  <si>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</si>
  <si>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</si>
  <si>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</si>
  <si>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</si>
  <si>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</si>
  <si>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</si>
  <si>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</si>
  <si>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</si>
  <si>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</si>
  <si>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</si>
  <si>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</si>
  <si>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</si>
  <si>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</si>
  <si>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</si>
  <si>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</si>
  <si>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</si>
  <si>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</si>
  <si>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</si>
  <si>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</si>
  <si>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</si>
  <si>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</si>
  <si>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</si>
  <si>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</si>
  <si>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</si>
  <si>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</si>
  <si>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</si>
  <si>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</si>
  <si>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</si>
  <si>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</si>
  <si>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</si>
  <si>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</si>
  <si>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</si>
  <si>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</si>
  <si>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</si>
  <si>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</si>
  <si>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</si>
  <si>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</si>
  <si>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</si>
  <si>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</si>
  <si>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</si>
  <si>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</si>
  <si>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</si>
  <si>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</si>
  <si>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</si>
  <si>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</si>
  <si>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</si>
  <si>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</si>
  <si>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</si>
  <si>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</si>
  <si>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</si>
  <si>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</si>
  <si>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</si>
  <si>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</si>
  <si>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</si>
  <si>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</si>
  <si>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</si>
  <si>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</si>
  <si>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</si>
  <si>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</si>
  <si>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</si>
  <si>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</si>
  <si>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</si>
  <si>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</si>
  <si>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</si>
  <si>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</si>
  <si>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</si>
  <si>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</si>
  <si>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</si>
  <si>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</si>
  <si>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</si>
  <si>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</si>
  <si>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</si>
  <si>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</si>
  <si>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</si>
  <si>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</si>
  <si>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</si>
  <si>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</si>
  <si>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</si>
  <si>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</si>
  <si>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</si>
  <si>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</si>
  <si>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</si>
  <si>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</si>
  <si>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</si>
  <si>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</si>
  <si>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</si>
  <si>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</si>
  <si>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</si>
  <si>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</si>
  <si>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</si>
  <si>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</si>
  <si>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</si>
  <si>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</si>
  <si>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</si>
  <si>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</si>
  <si>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</si>
  <si>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</si>
  <si>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</si>
  <si>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</si>
  <si>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</si>
  <si>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</si>
  <si>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</si>
  <si>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</si>
  <si>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</si>
  <si>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</si>
  <si>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</si>
  <si>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</si>
  <si>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</si>
  <si>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</si>
  <si>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</si>
  <si>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</si>
  <si>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</si>
  <si>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</si>
  <si>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</si>
  <si>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</si>
  <si>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</si>
  <si>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</si>
  <si>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</si>
  <si>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</si>
  <si>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</si>
  <si>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</si>
  <si>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</si>
  <si>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</si>
  <si>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</si>
  <si>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</si>
  <si>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</si>
  <si>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</si>
  <si>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</si>
  <si>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</si>
  <si>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</si>
  <si>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</si>
  <si>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</si>
  <si>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</si>
  <si>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</si>
  <si>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</si>
  <si>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</si>
  <si>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</si>
  <si>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</si>
  <si>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</si>
  <si>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</si>
  <si>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</si>
  <si>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</si>
  <si>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</si>
  <si>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</si>
  <si>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</si>
  <si>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</si>
  <si>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</si>
  <si>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</si>
  <si>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</si>
  <si>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</si>
  <si>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</si>
  <si>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</si>
  <si>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</si>
  <si>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</si>
  <si>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</si>
  <si>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</si>
  <si>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</si>
  <si>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</si>
  <si>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</si>
  <si>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</si>
  <si>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</si>
  <si>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</si>
  <si>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</si>
  <si>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</si>
  <si>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</si>
  <si>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</si>
  <si>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</si>
  <si>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</si>
  <si>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</si>
  <si>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</si>
  <si>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</si>
  <si>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</si>
  <si>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</si>
  <si>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</si>
  <si>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</si>
  <si>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</si>
  <si>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</si>
  <si>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</si>
  <si>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</si>
  <si>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</si>
  <si>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</si>
  <si>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</si>
  <si>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</si>
  <si>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</si>
  <si>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</si>
  <si>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</si>
  <si>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</si>
  <si>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</si>
  <si>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</si>
  <si>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</si>
  <si>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</si>
  <si>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</si>
  <si>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</si>
  <si>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</si>
  <si>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</si>
  <si>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</si>
  <si>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</si>
  <si>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</si>
  <si>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</si>
  <si>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</si>
  <si>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</si>
  <si>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</si>
  <si>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</si>
  <si>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</si>
  <si>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</si>
  <si>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</si>
  <si>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</si>
  <si>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</si>
  <si>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</si>
  <si>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</si>
  <si>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</si>
  <si>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</si>
  <si>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</si>
  <si>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</si>
  <si>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</si>
  <si>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</si>
  <si>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</si>
  <si>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</si>
  <si>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</si>
  <si>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</si>
  <si>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</si>
  <si>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</si>
  <si>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</si>
  <si>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</si>
  <si>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</si>
  <si>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</si>
  <si>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</si>
  <si>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</si>
  <si>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</si>
  <si>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</si>
  <si>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</si>
  <si>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</si>
  <si>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</si>
  <si>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</si>
  <si>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</si>
  <si>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</si>
  <si>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</si>
  <si>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</si>
  <si>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</si>
  <si>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</si>
  <si>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</si>
  <si>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</si>
  <si>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</si>
  <si>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</si>
  <si>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</si>
  <si>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</si>
  <si>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</si>
  <si>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</si>
  <si>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</si>
  <si>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</si>
  <si>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</si>
  <si>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</si>
  <si>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</si>
  <si>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</si>
  <si>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</si>
  <si>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</si>
  <si>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</si>
  <si>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</si>
  <si>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</si>
  <si>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</si>
  <si>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</si>
  <si>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</si>
  <si>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</si>
  <si>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</si>
  <si>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</si>
  <si>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</si>
  <si>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</si>
  <si>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</si>
  <si>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</si>
  <si>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</si>
  <si>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</si>
  <si>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</si>
  <si>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</si>
  <si>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</si>
  <si>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</si>
  <si>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</si>
  <si>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</si>
  <si>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</si>
  <si>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</si>
  <si>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</si>
  <si>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</si>
  <si>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</si>
  <si>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</si>
  <si>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</si>
  <si>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</si>
  <si>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</si>
  <si>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</si>
  <si>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</si>
  <si>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</si>
  <si>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</si>
  <si>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</si>
  <si>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</si>
  <si>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</si>
  <si>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</si>
  <si>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</si>
  <si>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</si>
  <si>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</si>
  <si>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</si>
  <si>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</si>
  <si>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</si>
  <si>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</si>
  <si>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</si>
  <si>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</si>
  <si>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</si>
  <si>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</si>
  <si>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</si>
  <si>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</si>
  <si>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</si>
  <si>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</si>
  <si>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</si>
  <si>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</si>
  <si>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</si>
  <si>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</si>
  <si>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</si>
  <si>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</si>
  <si>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</si>
  <si>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</si>
  <si>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</si>
  <si>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</si>
  <si>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</si>
  <si>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</si>
  <si>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</si>
  <si>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</si>
  <si>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</si>
  <si>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</si>
  <si>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</si>
  <si>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</si>
  <si>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</si>
  <si>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</si>
  <si>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</si>
  <si>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</si>
  <si>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</si>
  <si>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</si>
  <si>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</si>
  <si>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</si>
  <si>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</si>
  <si>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</si>
  <si>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</si>
  <si>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</si>
  <si>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</si>
  <si>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</si>
  <si>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</si>
  <si>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</si>
  <si>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</si>
  <si>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</si>
  <si>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</si>
  <si>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</si>
  <si>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</si>
  <si>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</si>
  <si>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</si>
  <si>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</si>
  <si>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</si>
  <si>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</si>
  <si>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</si>
  <si>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</si>
  <si>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</si>
  <si>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</si>
  <si>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</si>
  <si>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</si>
  <si>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</si>
  <si>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</si>
  <si>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</si>
  <si>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</si>
  <si>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</si>
  <si>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</si>
  <si>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</si>
  <si>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</si>
  <si>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</si>
  <si>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</si>
  <si>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</si>
  <si>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</si>
  <si>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</si>
  <si>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</si>
  <si>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</si>
  <si>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</si>
  <si>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</si>
  <si>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</si>
  <si>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</si>
  <si>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</si>
  <si>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</si>
  <si>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</si>
  <si>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</si>
  <si>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</si>
  <si>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</si>
  <si>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</si>
  <si>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</si>
  <si>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</si>
  <si>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</si>
  <si>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</si>
  <si>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</si>
  <si>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</si>
  <si>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</si>
  <si>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</si>
  <si>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</si>
  <si>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</si>
  <si>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</si>
  <si>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</si>
  <si>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</si>
  <si>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</si>
  <si>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</si>
  <si>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</si>
  <si>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</si>
  <si>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</si>
  <si>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</si>
  <si>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</si>
  <si>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</si>
  <si>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</si>
  <si>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</si>
  <si>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</si>
  <si>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</si>
  <si>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</si>
  <si>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</si>
  <si>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</si>
  <si>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</si>
  <si>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</si>
  <si>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</si>
  <si>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</si>
  <si>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</si>
  <si>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</si>
  <si>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</si>
  <si>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</si>
  <si>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</si>
  <si>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</si>
  <si>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</si>
  <si>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</si>
  <si>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</si>
  <si>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</si>
  <si>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</si>
  <si>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</si>
  <si>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</si>
  <si>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</si>
  <si>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</si>
  <si>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</si>
  <si>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</si>
  <si>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</si>
  <si>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</si>
  <si>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</si>
  <si>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</si>
  <si>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</si>
  <si>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</si>
  <si>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</si>
  <si>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</si>
  <si>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</si>
  <si>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</si>
  <si>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</si>
  <si>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</si>
  <si>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</si>
  <si>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</si>
  <si>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</si>
  <si>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</si>
  <si>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</si>
  <si>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</si>
  <si>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</si>
  <si>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</si>
  <si>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</si>
  <si>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</si>
  <si>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</si>
  <si>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</si>
  <si>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</si>
  <si>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</si>
  <si>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</si>
  <si>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</si>
  <si>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</si>
  <si>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</si>
  <si>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</si>
  <si>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</si>
  <si>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</si>
  <si>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</si>
  <si>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</si>
  <si>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</si>
  <si>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</si>
  <si>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</si>
  <si>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</si>
  <si>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</si>
  <si>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</si>
  <si>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</si>
  <si>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</si>
  <si>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</si>
  <si>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</si>
  <si>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</si>
  <si>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</si>
  <si>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</si>
  <si>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</si>
  <si>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</si>
  <si>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</si>
  <si>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</si>
  <si>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</si>
  <si>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</si>
  <si>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</si>
  <si>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</si>
  <si>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</si>
  <si>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</si>
  <si>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</si>
  <si>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</si>
  <si>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</si>
  <si>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</si>
  <si>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</si>
  <si>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</si>
  <si>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</si>
  <si>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</si>
  <si>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</si>
  <si>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</si>
  <si>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</si>
  <si>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</si>
  <si>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</si>
  <si>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</si>
  <si>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</si>
  <si>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</si>
  <si>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</si>
  <si>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</si>
  <si>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</si>
  <si>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</si>
  <si>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</si>
  <si>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</si>
  <si>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</si>
  <si>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</si>
  <si>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</si>
  <si>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</si>
  <si>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</si>
  <si>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</si>
  <si>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</si>
  <si>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</si>
  <si>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</si>
  <si>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</si>
  <si>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</si>
  <si>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</si>
  <si>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</si>
  <si>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</si>
  <si>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</si>
  <si>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</si>
  <si>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</si>
  <si>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</si>
  <si>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</si>
  <si>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</si>
  <si>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</si>
  <si>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</si>
  <si>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</si>
  <si>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</si>
  <si>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</si>
  <si>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</si>
  <si>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</si>
  <si>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</si>
  <si>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</si>
  <si>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</si>
  <si>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</si>
  <si>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</si>
  <si>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</si>
  <si>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</si>
  <si>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</si>
  <si>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</si>
  <si>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</si>
  <si>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</si>
  <si>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</si>
  <si>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</si>
  <si>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</si>
  <si>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</si>
  <si>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</si>
  <si>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</si>
  <si>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</si>
  <si>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</si>
  <si>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</si>
  <si>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</si>
  <si>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</si>
  <si>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</si>
  <si>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</si>
  <si>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</si>
  <si>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</si>
  <si>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</si>
  <si>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</si>
  <si>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</si>
  <si>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</si>
  <si>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</si>
  <si>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</si>
  <si>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</si>
  <si>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</si>
  <si>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</si>
  <si>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</si>
  <si>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</si>
  <si>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</si>
  <si>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</si>
  <si>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</si>
  <si>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</si>
  <si>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</si>
  <si>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</si>
  <si>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</si>
  <si>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</si>
  <si>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</si>
  <si>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</si>
  <si>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</si>
  <si>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</si>
  <si>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</si>
  <si>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</si>
  <si>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</si>
  <si>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</si>
  <si>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</si>
  <si>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</si>
  <si>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</si>
  <si>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</si>
  <si>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</si>
  <si>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</si>
  <si>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</si>
  <si>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</si>
  <si>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</si>
  <si>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</si>
  <si>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</si>
  <si>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</si>
  <si>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</si>
  <si>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</si>
  <si>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</si>
  <si>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</si>
  <si>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</si>
  <si>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</si>
  <si>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</si>
  <si>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</si>
  <si>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</si>
  <si>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</si>
  <si>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</si>
  <si>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</si>
  <si>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</si>
  <si>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</si>
  <si>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</si>
  <si>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</si>
  <si>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</si>
  <si>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</si>
  <si>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</si>
  <si>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</si>
  <si>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</si>
  <si>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</si>
  <si>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</si>
  <si>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</si>
  <si>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</si>
  <si>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</si>
  <si>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</si>
  <si>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</si>
  <si>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</si>
  <si>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</si>
  <si>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</si>
  <si>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</si>
  <si>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</si>
  <si>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</si>
  <si>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</si>
  <si>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</si>
  <si>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</si>
  <si>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</si>
  <si>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</si>
  <si>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</si>
  <si>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</si>
  <si>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</si>
  <si>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</si>
  <si>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</si>
  <si>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</si>
  <si>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</si>
  <si>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</si>
  <si>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</si>
  <si>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</si>
  <si>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</si>
  <si>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</si>
  <si>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</si>
  <si>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</si>
  <si>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</si>
  <si>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</si>
  <si>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</si>
  <si>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</si>
  <si>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</si>
  <si>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</si>
  <si>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</si>
  <si>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</si>
  <si>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</si>
  <si>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</si>
  <si>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</si>
  <si>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</si>
  <si>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</si>
  <si>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</si>
  <si>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</si>
  <si>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</si>
  <si>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</si>
  <si>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</si>
  <si>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</si>
  <si>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</si>
  <si>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</si>
  <si>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</si>
  <si>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</si>
  <si>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</si>
  <si>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</si>
  <si>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</si>
  <si>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</si>
  <si>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</si>
  <si>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</si>
  <si>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</si>
  <si>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</si>
  <si>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</si>
  <si>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</si>
  <si>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</si>
  <si>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</si>
  <si>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</si>
  <si>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</si>
  <si>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</si>
  <si>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</si>
  <si>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</si>
  <si>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</si>
  <si>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</si>
  <si>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</si>
  <si>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</si>
  <si>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</si>
  <si>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</si>
  <si>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</si>
  <si>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</si>
  <si>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</si>
  <si>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</si>
  <si>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</si>
  <si>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</si>
  <si>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</si>
  <si>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</si>
  <si>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</si>
  <si>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</si>
  <si>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</si>
  <si>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</si>
  <si>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</si>
  <si>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</si>
  <si>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</si>
  <si>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</si>
  <si>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</si>
  <si>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</si>
  <si>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</si>
  <si>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</si>
  <si>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</si>
  <si>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</si>
  <si>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</si>
  <si>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</si>
  <si>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</si>
  <si>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</si>
  <si>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</si>
  <si>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</si>
  <si>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</si>
  <si>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</si>
  <si>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</si>
  <si>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</si>
  <si>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</si>
  <si>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</si>
  <si>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</si>
  <si>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</si>
  <si>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</si>
  <si>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</si>
  <si>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</si>
  <si>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</si>
  <si>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</si>
  <si>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</si>
  <si>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</si>
  <si>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</si>
  <si>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</si>
  <si>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</si>
  <si>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</si>
  <si>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</si>
  <si>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</si>
  <si>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</si>
  <si>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</si>
  <si>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</si>
  <si>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</si>
  <si>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</si>
  <si>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</si>
  <si>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</si>
  <si>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</si>
  <si>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</si>
  <si>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</si>
  <si>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</si>
  <si>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</si>
  <si>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</si>
  <si>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</si>
  <si>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</si>
  <si>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</si>
  <si>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</si>
  <si>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</si>
  <si>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</si>
  <si>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</si>
  <si>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</si>
  <si>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</si>
  <si>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</si>
  <si>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</si>
  <si>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</si>
  <si>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</si>
  <si>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</si>
  <si>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</si>
  <si>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</si>
  <si>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</si>
  <si>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</si>
  <si>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</si>
  <si>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</si>
  <si>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</si>
  <si>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</si>
  <si>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</si>
  <si>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</si>
  <si>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</si>
  <si>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</si>
  <si>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</si>
  <si>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</si>
  <si>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</si>
  <si>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</si>
  <si>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</si>
  <si>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</si>
  <si>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</si>
  <si>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</si>
  <si>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</si>
  <si>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</si>
  <si>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</si>
  <si>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</si>
  <si>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</si>
  <si>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</si>
  <si>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</si>
  <si>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</si>
  <si>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</si>
  <si>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</si>
  <si>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</si>
  <si>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</si>
  <si>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</si>
  <si>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</si>
  <si>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</si>
  <si>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</si>
  <si>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</si>
  <si>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</si>
  <si>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</si>
  <si>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</si>
  <si>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</si>
  <si>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</si>
  <si>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</si>
  <si>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</si>
  <si>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</si>
  <si>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</si>
  <si>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</si>
  <si>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</si>
  <si>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</si>
  <si>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</si>
  <si>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</si>
  <si>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</si>
  <si>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</si>
  <si>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</si>
  <si>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</si>
  <si>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</si>
  <si>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</si>
  <si>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</si>
  <si>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</si>
  <si>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</si>
  <si>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</si>
  <si>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</si>
  <si>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</si>
  <si>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</si>
  <si>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</si>
  <si>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</si>
  <si>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</si>
  <si>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</si>
  <si>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</si>
  <si>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</si>
  <si>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</si>
  <si>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</si>
  <si>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</si>
  <si>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</si>
  <si>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</si>
  <si>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</si>
  <si>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</si>
  <si>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</si>
  <si>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</si>
  <si>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</si>
  <si>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</si>
  <si>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</si>
  <si>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</si>
  <si>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</si>
  <si>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</si>
  <si>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</si>
  <si>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</si>
  <si>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</si>
  <si>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</si>
  <si>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</si>
  <si>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</si>
  <si>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</si>
  <si>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</si>
  <si>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</si>
  <si>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</si>
  <si>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</si>
  <si>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</si>
  <si>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</si>
  <si>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</si>
  <si>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</si>
  <si>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</si>
  <si>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</si>
  <si>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</si>
  <si>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</si>
  <si>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</si>
  <si>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</si>
  <si>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</si>
  <si>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</si>
  <si>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</si>
  <si>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</si>
  <si>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</si>
  <si>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</si>
  <si>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</si>
  <si>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</si>
  <si>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</si>
  <si>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</si>
  <si>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</si>
  <si>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</si>
  <si>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</si>
  <si>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</si>
  <si>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</si>
  <si>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</si>
  <si>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</si>
  <si>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</si>
  <si>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</si>
  <si>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</si>
  <si>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</si>
  <si>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</si>
  <si>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</si>
  <si>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</si>
  <si>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</si>
  <si>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</si>
  <si>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</si>
  <si>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</si>
  <si>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</si>
  <si>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</si>
  <si>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</si>
  <si>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</si>
  <si>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</si>
  <si>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</si>
  <si>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</si>
  <si>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</si>
  <si>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</si>
  <si>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</si>
  <si>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</si>
  <si>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</si>
  <si>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</si>
  <si>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</si>
  <si>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</si>
  <si>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</si>
  <si>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</si>
  <si>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</si>
  <si>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</si>
  <si>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</si>
  <si>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</si>
  <si>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</si>
  <si>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</si>
  <si>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</si>
  <si>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</si>
  <si>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</si>
  <si>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</si>
  <si>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</si>
  <si>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</si>
  <si>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</si>
  <si>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</si>
  <si>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</si>
  <si>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</si>
  <si>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</si>
  <si>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</si>
  <si>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</si>
  <si>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</si>
  <si>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</si>
  <si>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</si>
  <si>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</si>
  <si>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</si>
  <si>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</si>
  <si>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</si>
  <si>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</si>
  <si>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</si>
  <si>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</si>
  <si>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</si>
  <si>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</si>
  <si>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</si>
  <si>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</si>
  <si>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</si>
  <si>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</si>
  <si>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</si>
  <si>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</si>
  <si>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</si>
  <si>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</si>
  <si>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</si>
  <si>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</si>
  <si>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</si>
  <si>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</si>
  <si>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</si>
  <si>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</si>
  <si>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</si>
  <si>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</si>
  <si>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</si>
  <si>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</si>
  <si>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</si>
  <si>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</si>
  <si>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</si>
  <si>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</si>
  <si>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</si>
  <si>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</si>
  <si>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</si>
  <si>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</si>
  <si>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</si>
  <si>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</si>
  <si>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</si>
  <si>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</si>
  <si>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</si>
  <si>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</si>
  <si>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</si>
  <si>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</si>
  <si>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</si>
  <si>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</si>
  <si>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</si>
  <si>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</si>
  <si>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</si>
  <si>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</si>
  <si>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</si>
  <si>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</si>
  <si>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</si>
  <si>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</si>
  <si>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</si>
  <si>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</si>
  <si>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</si>
  <si>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</si>
  <si>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</si>
  <si>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</si>
  <si>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</si>
  <si>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</si>
  <si>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</si>
  <si>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</si>
  <si>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</si>
  <si>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</si>
  <si>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</si>
  <si>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</si>
  <si>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</si>
  <si>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</si>
  <si>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</si>
  <si>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</si>
  <si>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</si>
  <si>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</si>
  <si>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</si>
  <si>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</si>
  <si>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</si>
  <si>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</si>
  <si>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</si>
  <si>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</si>
  <si>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</si>
  <si>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</si>
  <si>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</si>
  <si>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</si>
  <si>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</si>
  <si>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</si>
  <si>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</si>
  <si>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</si>
  <si>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</si>
  <si>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</si>
  <si>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</si>
  <si>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</si>
  <si>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</si>
  <si>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</si>
  <si>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</si>
  <si>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</si>
  <si>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</si>
  <si>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</si>
  <si>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</si>
  <si>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</si>
  <si>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</si>
  <si>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</si>
  <si>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</si>
  <si>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</si>
  <si>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</si>
  <si>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</si>
  <si>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</si>
  <si>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</si>
  <si>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</si>
  <si>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</si>
  <si>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</si>
  <si>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</si>
  <si>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</si>
  <si>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</si>
  <si>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</si>
  <si>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</si>
  <si>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</si>
  <si>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</si>
  <si>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</si>
  <si>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</si>
  <si>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</si>
  <si>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</si>
  <si>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</si>
  <si>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</si>
  <si>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</si>
  <si>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</si>
  <si>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</si>
  <si>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</si>
  <si>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</si>
  <si>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</si>
  <si>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</si>
  <si>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</si>
  <si>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</si>
  <si>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</si>
  <si>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</si>
  <si>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</si>
  <si>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</si>
  <si>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</si>
  <si>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</si>
  <si>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</si>
  <si>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</si>
  <si>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</si>
  <si>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</si>
  <si>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</si>
  <si>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</si>
  <si>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</si>
  <si>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</si>
  <si>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</si>
  <si>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</si>
  <si>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</si>
  <si>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</si>
  <si>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</si>
  <si>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</si>
  <si>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</si>
  <si>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</si>
  <si>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</si>
  <si>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</si>
  <si>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</si>
  <si>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</si>
  <si>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</si>
  <si>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</si>
  <si>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</si>
  <si>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</si>
  <si>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</si>
  <si>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</si>
  <si>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</si>
  <si>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</si>
  <si>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</si>
  <si>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</si>
  <si>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</si>
  <si>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</si>
  <si>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</si>
  <si>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</si>
  <si>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</si>
  <si>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</si>
  <si>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</si>
  <si>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</si>
  <si>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</si>
  <si>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</si>
  <si>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</si>
  <si>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</si>
  <si>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</si>
  <si>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</si>
  <si>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</si>
  <si>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</si>
  <si>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</si>
  <si>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</si>
  <si>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</si>
  <si>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</si>
  <si>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</si>
  <si>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</si>
  <si>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</si>
  <si>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</si>
  <si>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</si>
  <si>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</si>
  <si>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</si>
  <si>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</si>
  <si>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</si>
  <si>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</si>
  <si>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</si>
  <si>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</si>
  <si>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</si>
  <si>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</si>
  <si>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</si>
  <si>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</si>
  <si>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</si>
  <si>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</si>
  <si>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</si>
  <si>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</si>
  <si>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</si>
  <si>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</si>
  <si>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</si>
  <si>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</si>
  <si>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</si>
  <si>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</si>
  <si>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</si>
  <si>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</si>
  <si>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</si>
  <si>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</si>
  <si>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</si>
  <si>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</si>
  <si>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</si>
  <si>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</si>
  <si>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</si>
  <si>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</si>
  <si>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</si>
  <si>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</si>
  <si>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</si>
  <si>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</si>
  <si>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</si>
  <si>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</si>
  <si>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</si>
  <si>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</si>
  <si>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</si>
  <si>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</si>
  <si>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</si>
  <si>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</si>
  <si>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</si>
  <si>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</si>
  <si>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</si>
  <si>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</si>
  <si>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</si>
  <si>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</si>
  <si>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</si>
  <si>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</si>
  <si>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</si>
  <si>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</si>
  <si>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</si>
  <si>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</si>
  <si>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</si>
  <si>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</si>
  <si>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</si>
  <si>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</si>
  <si>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</si>
  <si>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</si>
  <si>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</si>
  <si>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</si>
  <si>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</si>
  <si>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</si>
  <si>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</si>
  <si>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</si>
  <si>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</si>
  <si>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</si>
  <si>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</si>
  <si>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</si>
  <si>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</si>
  <si>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</si>
  <si>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</si>
  <si>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</si>
  <si>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</si>
  <si>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</si>
  <si>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</si>
  <si>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</si>
  <si>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</si>
  <si>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</si>
  <si>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</si>
  <si>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</si>
  <si>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</si>
  <si>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</si>
  <si>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</si>
  <si>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</si>
  <si>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</si>
  <si>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</si>
  <si>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</si>
  <si>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</si>
  <si>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</si>
  <si>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</si>
  <si>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</si>
  <si>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</si>
  <si>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</si>
  <si>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</si>
  <si>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</si>
  <si>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</si>
  <si>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</si>
  <si>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</si>
  <si>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</si>
  <si>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</si>
  <si>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</si>
  <si>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</si>
  <si>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</si>
  <si>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</si>
  <si>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</si>
  <si>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</si>
  <si>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</si>
  <si>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</si>
  <si>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</si>
  <si>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</si>
  <si>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</si>
  <si>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</si>
  <si>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</si>
  <si>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</si>
  <si>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</si>
  <si>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</si>
  <si>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</si>
  <si>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</si>
  <si>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</si>
  <si>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</si>
  <si>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</si>
  <si>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</si>
  <si>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</si>
  <si>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</si>
  <si>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</si>
  <si>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</si>
  <si>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</si>
  <si>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</si>
  <si>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</si>
  <si>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</si>
  <si>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</si>
  <si>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</si>
  <si>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</si>
  <si>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</si>
  <si>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</si>
  <si>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</si>
  <si>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</si>
  <si>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</si>
  <si>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</si>
  <si>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</si>
  <si>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</si>
  <si>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</si>
  <si>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</si>
  <si>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</si>
  <si>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</si>
  <si>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</si>
  <si>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</si>
  <si>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</si>
  <si>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</si>
  <si>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</si>
  <si>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</si>
  <si>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</si>
  <si>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</si>
  <si>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</si>
  <si>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</si>
  <si>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</si>
  <si>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</si>
  <si>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</si>
  <si>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</si>
  <si>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</si>
  <si>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</si>
  <si>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</si>
  <si>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</si>
  <si>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</si>
  <si>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</si>
  <si>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</si>
  <si>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</si>
  <si>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</si>
  <si>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</si>
  <si>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</si>
  <si>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</si>
  <si>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</si>
  <si>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</si>
  <si>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</si>
  <si>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</si>
  <si>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</si>
  <si>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</si>
  <si>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</si>
  <si>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</si>
  <si>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</si>
  <si>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</si>
  <si>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</si>
  <si>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</si>
  <si>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</si>
  <si>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</si>
  <si>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</si>
  <si>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</si>
  <si>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</si>
  <si>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</si>
  <si>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</si>
  <si>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</si>
  <si>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</si>
  <si>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</si>
  <si>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</si>
  <si>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</si>
  <si>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</si>
  <si>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</si>
  <si>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</si>
  <si>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</si>
  <si>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</si>
  <si>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</si>
  <si>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</si>
  <si>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</si>
  <si>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</si>
  <si>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</si>
  <si>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</si>
  <si>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</si>
  <si>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</si>
  <si>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</si>
  <si>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</si>
  <si>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</si>
  <si>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</si>
  <si>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</si>
  <si>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</si>
  <si>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</si>
  <si>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</si>
  <si>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</si>
  <si>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</si>
  <si>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</si>
  <si>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</si>
  <si>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</si>
  <si>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</si>
  <si>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</si>
  <si>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</si>
  <si>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</si>
  <si>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</si>
  <si>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</si>
  <si>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</si>
  <si>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</si>
  <si>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</si>
  <si>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</si>
  <si>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</si>
  <si>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</si>
  <si>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</si>
  <si>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</si>
  <si>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</si>
  <si>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</si>
  <si>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</si>
  <si>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</si>
  <si>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</si>
  <si>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</si>
  <si>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</si>
  <si>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</si>
  <si>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</si>
  <si>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</si>
  <si>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</si>
  <si>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</si>
  <si>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</si>
  <si>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</si>
  <si>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</si>
  <si>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</si>
  <si>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</si>
  <si>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</si>
  <si>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</si>
  <si>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</si>
  <si>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</si>
  <si>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</si>
  <si>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</si>
  <si>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</si>
  <si>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</si>
  <si>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</si>
  <si>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</si>
  <si>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</si>
  <si>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</si>
  <si>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</si>
  <si>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</si>
  <si>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</si>
  <si>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</si>
  <si>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</si>
  <si>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</si>
  <si>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</si>
  <si>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</si>
  <si>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</si>
  <si>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</si>
  <si>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</si>
  <si>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</si>
  <si>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</si>
  <si>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</si>
  <si>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</si>
  <si>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</si>
  <si>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</si>
  <si>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</si>
  <si>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</si>
  <si>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</si>
  <si>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</si>
  <si>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</si>
  <si>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</si>
  <si>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</si>
  <si>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</si>
  <si>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</si>
  <si>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</si>
  <si>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</si>
  <si>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</si>
  <si>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</si>
  <si>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</si>
  <si>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</si>
  <si>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</si>
  <si>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</si>
  <si>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</si>
  <si>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</si>
  <si>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</si>
  <si>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</si>
  <si>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</si>
  <si>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</si>
  <si>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</si>
  <si>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</si>
  <si>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</si>
  <si>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</si>
  <si>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</si>
  <si>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</si>
  <si>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</si>
  <si>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</si>
  <si>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</si>
  <si>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</si>
  <si>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</si>
  <si>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</si>
  <si>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</si>
  <si>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</si>
  <si>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</si>
  <si>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</si>
  <si>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</si>
  <si>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</si>
  <si>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</si>
  <si>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</si>
  <si>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</si>
  <si>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</si>
  <si>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</si>
  <si>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</si>
  <si>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</si>
  <si>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</si>
  <si>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</si>
  <si>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</si>
  <si>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</si>
  <si>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</si>
  <si>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</si>
  <si>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</si>
  <si>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</si>
  <si>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</si>
  <si>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</si>
  <si>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</si>
  <si>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</si>
  <si>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</si>
  <si>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</si>
  <si>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</si>
  <si>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</si>
  <si>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</si>
  <si>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</si>
  <si>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</si>
  <si>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</si>
  <si>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</si>
  <si>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</si>
  <si>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</si>
  <si>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</si>
  <si>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</si>
  <si>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</si>
  <si>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</si>
  <si>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</si>
  <si>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</si>
  <si>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</si>
  <si>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</si>
  <si>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</si>
  <si>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</si>
  <si>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</si>
  <si>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</si>
  <si>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</si>
  <si>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</si>
  <si>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</si>
  <si>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</si>
  <si>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</si>
  <si>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</si>
  <si>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</si>
  <si>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</si>
  <si>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</si>
  <si>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</si>
  <si>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</si>
  <si>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</si>
  <si>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</si>
  <si>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</si>
  <si>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</si>
  <si>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</si>
  <si>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</si>
  <si>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</si>
  <si>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</si>
  <si>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</si>
  <si>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</si>
  <si>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</si>
  <si>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</si>
  <si>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</si>
  <si>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</si>
  <si>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</si>
  <si>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</si>
  <si>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</si>
  <si>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</si>
  <si>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</si>
  <si>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</si>
  <si>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</si>
  <si>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</si>
  <si>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</si>
  <si>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</si>
  <si>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</si>
  <si>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</si>
  <si>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</si>
  <si>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</si>
  <si>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</si>
  <si>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</si>
  <si>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</si>
  <si>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</si>
  <si>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</si>
  <si>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</si>
  <si>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</si>
  <si>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</si>
  <si>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</si>
  <si>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</si>
  <si>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</si>
  <si>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</si>
  <si>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</si>
  <si>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</si>
  <si>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</si>
  <si>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</si>
  <si>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</si>
  <si>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</si>
  <si>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</si>
  <si>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</si>
  <si>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</si>
  <si>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</si>
  <si>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</si>
  <si>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</si>
  <si>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</si>
  <si>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</si>
  <si>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</si>
  <si>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</si>
  <si>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</si>
  <si>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</si>
  <si>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</si>
  <si>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</si>
  <si>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</si>
  <si>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</si>
  <si>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</si>
  <si>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</si>
  <si>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</si>
  <si>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</si>
  <si>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</si>
  <si>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</si>
  <si>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</si>
  <si>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</si>
  <si>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</si>
  <si>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</si>
  <si>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</si>
  <si>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</si>
  <si>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</si>
  <si>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</si>
  <si>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</si>
  <si>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</si>
  <si>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</si>
  <si>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</si>
  <si>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</si>
  <si>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</si>
  <si>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</si>
  <si>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</si>
  <si>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</si>
  <si>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</si>
  <si>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</si>
  <si>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</si>
  <si>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</si>
  <si>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</si>
  <si>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</si>
  <si>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</si>
  <si>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</si>
  <si>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</si>
  <si>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</si>
  <si>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</si>
  <si>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</si>
  <si>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</si>
  <si>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</si>
  <si>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</si>
  <si>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</si>
  <si>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</si>
  <si>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</si>
  <si>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</si>
  <si>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</si>
  <si>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</si>
  <si>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</si>
  <si>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</si>
  <si>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</si>
  <si>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</si>
  <si>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</si>
  <si>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</si>
  <si>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</si>
  <si>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</si>
  <si>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</si>
  <si>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</si>
  <si>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</si>
  <si>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</si>
  <si>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</si>
  <si>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</si>
  <si>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</si>
  <si>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</si>
  <si>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</si>
  <si>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</si>
  <si>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</si>
  <si>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</si>
  <si>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</si>
  <si>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</si>
  <si>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</si>
  <si>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</si>
  <si>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</si>
  <si>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</si>
  <si>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</si>
  <si>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</si>
  <si>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</si>
  <si>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</si>
  <si>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</si>
  <si>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</si>
  <si>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</si>
  <si>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</si>
  <si>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</si>
  <si>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</si>
  <si>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</si>
  <si>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</si>
  <si>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</si>
  <si>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</si>
  <si>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</si>
  <si>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</si>
  <si>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</si>
  <si>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</si>
  <si>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</si>
  <si>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</si>
  <si>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</si>
  <si>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</si>
  <si>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</si>
  <si>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</si>
  <si>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</si>
  <si>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</si>
  <si>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</si>
  <si>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</si>
  <si>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</si>
  <si>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</si>
  <si>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</si>
  <si>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</si>
  <si>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</si>
  <si>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</si>
  <si>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</si>
  <si>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</si>
  <si>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</si>
  <si>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</si>
  <si>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</si>
  <si>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</si>
  <si>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</si>
  <si>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</si>
  <si>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</si>
  <si>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</si>
  <si>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</si>
  <si>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</si>
  <si>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</si>
  <si>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</si>
  <si>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</si>
  <si>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</si>
  <si>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</si>
  <si>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</si>
  <si>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</si>
  <si>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</si>
  <si>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</si>
  <si>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</si>
  <si>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</si>
  <si>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</si>
  <si>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</si>
  <si>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</si>
  <si>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</si>
  <si>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</si>
  <si>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</si>
  <si>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</si>
  <si>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</si>
  <si>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</si>
  <si>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</si>
  <si>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</si>
  <si>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</si>
  <si>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</si>
  <si>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</si>
  <si>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</si>
  <si>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</si>
  <si>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</si>
  <si>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</si>
  <si>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</si>
  <si>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</si>
  <si>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</si>
  <si>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</si>
  <si>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</si>
  <si>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</si>
  <si>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</si>
  <si>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</si>
  <si>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</si>
  <si>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</si>
  <si>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</si>
  <si>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</si>
  <si>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</si>
  <si>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</si>
  <si>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</si>
  <si>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</si>
  <si>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</si>
  <si>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</si>
  <si>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</si>
  <si>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</si>
  <si>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</si>
  <si>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</si>
  <si>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</si>
  <si>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</si>
  <si>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</si>
  <si>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</si>
  <si>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</si>
  <si>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</si>
  <si>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</si>
  <si>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</si>
  <si>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</si>
  <si>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</si>
  <si>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</si>
  <si>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</si>
  <si>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</si>
  <si>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</si>
  <si>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</si>
  <si>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</si>
  <si>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</si>
  <si>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</si>
  <si>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</si>
  <si>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</si>
  <si>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</si>
  <si>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</si>
  <si>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</si>
  <si>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</si>
  <si>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</si>
  <si>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</si>
  <si>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</si>
  <si>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</si>
  <si>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</si>
  <si>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</si>
  <si>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</si>
  <si>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</si>
  <si>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</si>
  <si>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</si>
  <si>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</si>
  <si>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</si>
  <si>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</si>
  <si>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</si>
  <si>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</si>
  <si>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</si>
  <si>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</si>
  <si>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</si>
  <si>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</si>
  <si>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</si>
  <si>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</si>
  <si>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</si>
  <si>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</si>
  <si>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</si>
  <si>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</si>
  <si>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</si>
  <si>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</si>
  <si>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</si>
  <si>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</si>
  <si>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</si>
  <si>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</si>
  <si>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</si>
  <si>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</si>
  <si>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</si>
  <si>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</si>
  <si>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</si>
  <si>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</si>
  <si>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</si>
  <si>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</si>
  <si>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</si>
  <si>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</si>
  <si>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</si>
  <si>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</si>
  <si>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</si>
  <si>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</si>
  <si>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</si>
  <si>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</si>
  <si>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</si>
  <si>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</si>
  <si>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</si>
  <si>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</si>
  <si>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</si>
  <si>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</si>
  <si>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</si>
  <si>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</si>
  <si>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</si>
  <si>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</si>
  <si>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</si>
  <si>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</si>
  <si>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</si>
  <si>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</si>
  <si>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</si>
  <si>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</si>
  <si>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</si>
  <si>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</si>
  <si>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</si>
  <si>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</si>
  <si>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</si>
  <si>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</si>
  <si>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</si>
  <si>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</si>
  <si>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</si>
  <si>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</si>
  <si>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</si>
  <si>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</si>
  <si>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</si>
  <si>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</si>
  <si>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</si>
  <si>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</si>
  <si>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</si>
  <si>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</si>
  <si>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</si>
  <si>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</si>
  <si>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</si>
  <si>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</si>
  <si>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</si>
  <si>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</si>
  <si>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</si>
  <si>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</si>
  <si>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</si>
  <si>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</si>
  <si>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</si>
  <si>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</si>
  <si>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</si>
  <si>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</si>
  <si>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</si>
  <si>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</si>
  <si>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</si>
  <si>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</si>
  <si>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</si>
  <si>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</si>
  <si>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</si>
  <si>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</si>
  <si>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</si>
  <si>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</si>
  <si>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</si>
  <si>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</si>
  <si>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</si>
  <si>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</si>
  <si>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</si>
  <si>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</si>
  <si>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</si>
  <si>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</si>
  <si>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</si>
  <si>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</si>
  <si>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</si>
  <si>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</si>
  <si>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</si>
  <si>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</si>
  <si>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</si>
  <si>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</si>
  <si>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</si>
  <si>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</si>
  <si>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</si>
  <si>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</si>
  <si>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</si>
  <si>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</si>
  <si>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</si>
  <si>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</si>
  <si>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</si>
  <si>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</si>
  <si>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</si>
  <si>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</si>
  <si>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</si>
  <si>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</si>
  <si>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</si>
  <si>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</si>
  <si>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</si>
  <si>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</si>
  <si>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</si>
  <si>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</si>
  <si>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</si>
  <si>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</si>
  <si>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</si>
  <si>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</si>
  <si>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</si>
  <si>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</si>
  <si>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</si>
  <si>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</si>
  <si>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</si>
  <si>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</si>
  <si>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</si>
  <si>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</si>
  <si>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</si>
  <si>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</si>
  <si>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</si>
  <si>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</si>
  <si>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</si>
  <si>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</si>
  <si>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</si>
  <si>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</si>
  <si>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</si>
  <si>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</si>
  <si>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</si>
  <si>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</si>
  <si>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</si>
  <si>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</si>
  <si>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</si>
  <si>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</si>
  <si>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</si>
  <si>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</si>
  <si>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</si>
  <si>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</si>
  <si>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</si>
  <si>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</si>
  <si>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</si>
  <si>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</si>
  <si>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</si>
  <si>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</si>
  <si>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</si>
  <si>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</si>
  <si>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</si>
  <si>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</si>
  <si>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</si>
  <si>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</si>
  <si>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</si>
  <si>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</si>
  <si>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</si>
  <si>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</si>
  <si>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</si>
  <si>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</si>
  <si>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</si>
  <si>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</si>
  <si>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</si>
  <si>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</si>
  <si>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</si>
  <si>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</si>
  <si>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</si>
  <si>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</si>
  <si>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</si>
  <si>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</si>
  <si>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</si>
  <si>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</si>
  <si>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</si>
  <si>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</si>
  <si>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</si>
  <si>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</si>
  <si>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</si>
  <si>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</si>
  <si>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</si>
  <si>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</si>
  <si>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</si>
  <si>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</si>
  <si>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</si>
  <si>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</si>
  <si>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</si>
  <si>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</si>
  <si>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</si>
  <si>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</si>
  <si>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</si>
  <si>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</si>
  <si>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</si>
  <si>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</si>
  <si>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</si>
  <si>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</si>
  <si>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</si>
  <si>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</si>
  <si>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</si>
  <si>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</si>
  <si>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</si>
  <si>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</si>
  <si>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</si>
  <si>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</si>
  <si>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</si>
  <si>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</si>
  <si>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</si>
  <si>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</si>
  <si>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</si>
  <si>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</si>
  <si>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</si>
  <si>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</si>
  <si>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</si>
  <si>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</si>
  <si>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</si>
  <si>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</si>
  <si>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</si>
  <si>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</si>
  <si>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</si>
  <si>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</si>
  <si>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</si>
  <si>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</si>
  <si>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</si>
  <si>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</si>
  <si>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</si>
  <si>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</si>
  <si>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</si>
  <si>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</si>
  <si>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</si>
  <si>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</si>
  <si>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</si>
  <si>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</si>
  <si>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</si>
  <si>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</si>
  <si>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</si>
  <si>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</si>
  <si>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</si>
  <si>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</si>
  <si>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</si>
  <si>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</si>
  <si>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</si>
  <si>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</si>
  <si>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</si>
  <si>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</si>
  <si>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</si>
  <si>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</si>
  <si>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</si>
  <si>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</si>
  <si>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</si>
  <si>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</si>
  <si>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</si>
  <si>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</si>
  <si>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</si>
  <si>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</si>
  <si>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</si>
  <si>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</si>
  <si>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</si>
  <si>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</si>
  <si>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</si>
  <si>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</si>
  <si>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</si>
  <si>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</si>
  <si>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</si>
  <si>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</si>
  <si>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</si>
  <si>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</si>
  <si>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</si>
  <si>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</si>
  <si>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</si>
  <si>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</si>
  <si>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</si>
  <si>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</si>
  <si>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</si>
  <si>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</si>
  <si>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</si>
  <si>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</si>
  <si>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</si>
  <si>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</si>
  <si>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</si>
  <si>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</si>
  <si>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</si>
  <si>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</si>
  <si>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</si>
  <si>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</si>
  <si>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</si>
  <si>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</si>
  <si>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</si>
  <si>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</si>
  <si>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</si>
  <si>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</si>
  <si>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</si>
  <si>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</si>
  <si>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</si>
  <si>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</si>
  <si>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</si>
  <si>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</si>
  <si>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</si>
  <si>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</si>
  <si>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</si>
  <si>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</si>
  <si>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</si>
  <si>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</si>
  <si>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</si>
  <si>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</si>
  <si>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</si>
  <si>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</si>
  <si>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</si>
  <si>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</si>
  <si>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</si>
  <si>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</si>
  <si>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</si>
  <si>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</si>
  <si>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</si>
  <si>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</si>
  <si>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</si>
  <si>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</si>
  <si>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</si>
  <si>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</si>
  <si>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</si>
  <si>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</si>
  <si>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</si>
  <si>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</si>
  <si>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</si>
  <si>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</si>
  <si>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</si>
  <si>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</si>
  <si>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</si>
  <si>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</si>
  <si>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</si>
  <si>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</si>
  <si>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</si>
  <si>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</si>
  <si>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</si>
  <si>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</si>
  <si>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</si>
  <si>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</si>
  <si>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</si>
  <si>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</si>
  <si>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</si>
  <si>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</si>
  <si>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</si>
  <si>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</si>
  <si>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</si>
  <si>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</si>
  <si>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</si>
  <si>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</si>
  <si>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</si>
  <si>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</si>
  <si>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</si>
  <si>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</si>
  <si>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</si>
  <si>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</si>
  <si>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</si>
  <si>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</si>
  <si>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</si>
  <si>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</si>
  <si>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</si>
  <si>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</si>
  <si>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</si>
  <si>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</si>
  <si>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</si>
  <si>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</si>
  <si>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</si>
  <si>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</si>
  <si>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</si>
  <si>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</si>
  <si>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</si>
  <si>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</si>
  <si>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</si>
  <si>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</si>
  <si>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</si>
  <si>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</si>
  <si>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</si>
  <si>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</si>
  <si>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</si>
  <si>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</si>
  <si>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</si>
  <si>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</si>
  <si>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</si>
  <si>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</si>
  <si>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</si>
  <si>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</si>
  <si>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</si>
  <si>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</si>
  <si>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</si>
  <si>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</si>
  <si>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</si>
  <si>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</si>
  <si>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</si>
  <si>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</si>
  <si>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</si>
  <si>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</si>
  <si>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</si>
  <si>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</si>
  <si>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</si>
  <si>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</si>
  <si>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</si>
  <si>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</si>
  <si>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</si>
  <si>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</si>
  <si>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</si>
  <si>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</si>
  <si>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</si>
  <si>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</si>
  <si>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</si>
  <si>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</si>
  <si>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</si>
  <si>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</si>
  <si>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</si>
  <si>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</si>
  <si>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</si>
  <si>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</si>
  <si>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</si>
  <si>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</si>
  <si>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</si>
  <si>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</si>
  <si>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</si>
  <si>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</si>
  <si>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</si>
  <si>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</si>
  <si>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</si>
  <si>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</si>
  <si>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</si>
  <si>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</si>
  <si>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</si>
  <si>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</si>
  <si>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</si>
  <si>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</si>
  <si>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</si>
  <si>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</si>
  <si>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</si>
  <si>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</si>
  <si>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</si>
  <si>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</si>
  <si>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</si>
  <si>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</si>
  <si>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</si>
  <si>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</si>
  <si>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</si>
  <si>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</si>
  <si>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</si>
  <si>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</si>
  <si>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</si>
  <si>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</si>
  <si>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</si>
  <si>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</si>
  <si>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</si>
  <si>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</si>
  <si>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</si>
  <si>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</si>
  <si>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</si>
  <si>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</si>
  <si>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</si>
  <si>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</si>
  <si>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</si>
  <si>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</si>
  <si>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</si>
  <si>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</si>
  <si>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</si>
  <si>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</si>
  <si>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</si>
  <si>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</si>
  <si>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</si>
  <si>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</si>
  <si>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</si>
  <si>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</si>
  <si>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</si>
  <si>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</si>
  <si>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</si>
  <si>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</si>
  <si>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</si>
  <si>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</si>
  <si>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</si>
  <si>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</si>
  <si>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</si>
  <si>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</si>
  <si>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</si>
  <si>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</si>
  <si>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</si>
  <si>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</si>
  <si>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</si>
  <si>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</si>
  <si>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</si>
  <si>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</si>
  <si>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</si>
  <si>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</si>
  <si>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</si>
  <si>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</si>
  <si>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</si>
  <si>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</si>
  <si>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</si>
  <si>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</si>
  <si>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</si>
  <si>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</si>
  <si>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</si>
  <si>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</si>
  <si>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</si>
  <si>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</si>
  <si>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</si>
  <si>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</si>
  <si>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</si>
  <si>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</si>
  <si>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</si>
  <si>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</si>
  <si>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</si>
  <si>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</si>
  <si>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</si>
  <si>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</si>
  <si>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</si>
  <si>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</si>
  <si>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</si>
  <si>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</si>
  <si>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</si>
  <si>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</si>
  <si>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</si>
  <si>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</si>
  <si>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</si>
  <si>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</si>
  <si>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</si>
  <si>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</si>
  <si>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</si>
  <si>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</si>
  <si>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</si>
  <si>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</si>
  <si>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</si>
  <si>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</si>
  <si>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</si>
  <si>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</si>
  <si>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</si>
  <si>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</si>
  <si>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</si>
  <si>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</si>
  <si>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</si>
  <si>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</si>
  <si>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</si>
  <si>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</si>
  <si>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</si>
  <si>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</si>
  <si>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</si>
  <si>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</si>
  <si>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</si>
  <si>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</si>
  <si>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</si>
  <si>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</si>
  <si>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</si>
  <si>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</si>
  <si>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</si>
  <si>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</si>
  <si>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</si>
  <si>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</si>
  <si>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</si>
  <si>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</si>
  <si>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</si>
  <si>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</si>
  <si>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</si>
  <si>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</si>
  <si>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</si>
  <si>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</si>
  <si>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</si>
  <si>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</si>
  <si>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</si>
  <si>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</si>
  <si>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</si>
  <si>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</si>
  <si>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</si>
  <si>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</si>
  <si>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</si>
  <si>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</si>
  <si>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</si>
  <si>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</si>
  <si>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</si>
  <si>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</si>
  <si>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</si>
  <si>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</si>
  <si>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</si>
  <si>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</si>
  <si>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</si>
  <si>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</si>
  <si>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</si>
  <si>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</si>
  <si>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</si>
  <si>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</si>
  <si>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</si>
  <si>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</si>
  <si>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</si>
  <si>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</si>
  <si>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</si>
  <si>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</si>
  <si>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</si>
  <si>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</si>
  <si>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</si>
  <si>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</si>
  <si>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</si>
  <si>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</si>
  <si>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</si>
  <si>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</si>
  <si>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</si>
  <si>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</si>
  <si>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</si>
  <si>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</si>
  <si>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</si>
  <si>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</si>
  <si>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</si>
  <si>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</si>
  <si>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</si>
  <si>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</si>
  <si>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</si>
  <si>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</si>
  <si>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</si>
  <si>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</si>
  <si>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</si>
  <si>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</si>
  <si>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</si>
  <si>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</si>
  <si>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</si>
  <si>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</si>
  <si>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</si>
  <si>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</si>
  <si>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</si>
  <si>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</si>
  <si>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</si>
  <si>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</si>
  <si>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</si>
  <si>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</si>
  <si>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</si>
  <si>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</si>
  <si>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</si>
  <si>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</si>
  <si>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</si>
  <si>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</si>
  <si>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</si>
  <si>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</si>
  <si>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</si>
  <si>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</si>
  <si>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</si>
  <si>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</si>
  <si>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</si>
  <si>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</si>
  <si>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</si>
  <si>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</si>
  <si>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</si>
  <si>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</si>
  <si>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</si>
  <si>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</si>
  <si>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</si>
  <si>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</si>
  <si>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</si>
  <si>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</si>
  <si>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</si>
  <si>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</si>
  <si>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</si>
  <si>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</si>
  <si>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</si>
  <si>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</si>
  <si>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</si>
  <si>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</si>
  <si>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</si>
  <si>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</si>
  <si>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</si>
  <si>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</si>
  <si>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</si>
  <si>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</si>
  <si>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</si>
  <si>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</si>
  <si>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</si>
  <si>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</si>
  <si>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</si>
  <si>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</si>
  <si>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</si>
  <si>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</si>
  <si>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</si>
  <si>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</si>
  <si>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</si>
  <si>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</si>
  <si>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</si>
  <si>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</si>
  <si>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</si>
  <si>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</si>
  <si>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</si>
  <si>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</si>
  <si>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</si>
  <si>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</si>
  <si>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</si>
  <si>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</si>
  <si>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</si>
  <si>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</si>
  <si>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</si>
  <si>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</si>
  <si>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</si>
  <si>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</si>
  <si>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</si>
  <si>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</si>
  <si>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</si>
  <si>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</si>
  <si>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</si>
  <si>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</si>
  <si>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</si>
  <si>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</si>
  <si>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</si>
  <si>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</si>
  <si>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</si>
  <si>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</si>
  <si>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</si>
  <si>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</si>
  <si>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</si>
  <si>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</si>
  <si>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</si>
  <si>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</si>
  <si>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</si>
  <si>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</si>
  <si>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</si>
  <si>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</si>
  <si>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</si>
  <si>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</si>
  <si>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</si>
  <si>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</si>
  <si>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</si>
  <si>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</si>
  <si>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</si>
  <si>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</si>
  <si>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</si>
  <si>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</si>
  <si>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</si>
  <si>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</si>
  <si>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</si>
  <si>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</si>
  <si>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</si>
  <si>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</si>
  <si>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</si>
  <si>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</si>
  <si>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</si>
  <si>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</si>
  <si>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</si>
  <si>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</si>
  <si>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</si>
  <si>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</si>
  <si>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</si>
  <si>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</si>
  <si>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</si>
  <si>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</si>
  <si>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</si>
  <si>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</si>
  <si>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</si>
  <si>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</si>
  <si>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</si>
  <si>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</si>
  <si>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</si>
  <si>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</si>
  <si>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</si>
  <si>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</si>
  <si>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</si>
  <si>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</si>
  <si>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</si>
  <si>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</si>
  <si>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</si>
  <si>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</si>
  <si>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</si>
  <si>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</si>
  <si>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</si>
  <si>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</si>
  <si>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</si>
  <si>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</si>
  <si>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</si>
  <si>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</si>
  <si>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</si>
  <si>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</si>
  <si>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</si>
  <si>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</si>
  <si>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</si>
  <si>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</si>
  <si>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</si>
  <si>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</si>
  <si>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</si>
  <si>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</si>
  <si>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</si>
  <si>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</si>
  <si>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</si>
  <si>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</si>
  <si>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</si>
  <si>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</si>
  <si>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</si>
  <si>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</si>
  <si>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</si>
  <si>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</si>
  <si>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</si>
  <si>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</si>
  <si>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</si>
  <si>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</si>
  <si>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</si>
  <si>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</si>
  <si>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</si>
  <si>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</si>
  <si>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</si>
  <si>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</si>
  <si>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</si>
  <si>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</si>
  <si>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</si>
  <si>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</si>
  <si>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</si>
  <si>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</si>
  <si>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</si>
  <si>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</si>
  <si>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</si>
  <si>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</si>
  <si>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</si>
  <si>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</si>
  <si>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</si>
  <si>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</si>
  <si>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</si>
  <si>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</si>
  <si>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</si>
  <si>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</si>
  <si>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</si>
  <si>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</si>
  <si>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</si>
  <si>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</si>
  <si>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</si>
  <si>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</si>
  <si>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</si>
  <si>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</si>
  <si>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</si>
  <si>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</si>
  <si>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</si>
  <si>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</si>
  <si>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</si>
  <si>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</si>
  <si>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</si>
  <si>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</si>
  <si>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</si>
  <si>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</si>
  <si>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</si>
  <si>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</si>
  <si>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</si>
  <si>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</si>
  <si>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</si>
  <si>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</si>
  <si>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</si>
  <si>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</si>
  <si>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</si>
  <si>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</si>
  <si>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</si>
  <si>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</si>
  <si>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</si>
  <si>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</si>
  <si>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</si>
  <si>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</si>
  <si>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</si>
  <si>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</si>
  <si>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</si>
  <si>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</si>
  <si>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</si>
  <si>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</si>
  <si>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</si>
  <si>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</si>
  <si>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</si>
  <si>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</si>
  <si>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</si>
  <si>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</si>
  <si>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</si>
  <si>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</si>
  <si>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</si>
  <si>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</si>
  <si>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</si>
  <si>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</si>
  <si>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</si>
  <si>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</si>
  <si>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</si>
  <si>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</si>
  <si>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</si>
  <si>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</si>
  <si>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</si>
  <si>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</si>
  <si>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</si>
  <si>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</si>
  <si>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</si>
  <si>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</si>
  <si>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</si>
  <si>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</si>
  <si>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</si>
  <si>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</si>
  <si>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</si>
  <si>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</si>
  <si>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</si>
  <si>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</si>
  <si>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</si>
  <si>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</si>
  <si>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</si>
  <si>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</si>
  <si>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</si>
  <si>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</si>
  <si>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</si>
  <si>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</si>
  <si>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</si>
  <si>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</si>
  <si>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</si>
  <si>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</si>
  <si>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</si>
  <si>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</si>
  <si>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</si>
  <si>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</si>
  <si>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</si>
  <si>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</si>
  <si>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</si>
  <si>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</si>
  <si>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</si>
  <si>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</si>
  <si>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</si>
  <si>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</si>
  <si>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</si>
  <si>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</si>
  <si>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</si>
  <si>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</si>
  <si>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</si>
  <si>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</si>
  <si>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</si>
  <si>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</si>
  <si>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</si>
  <si>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</si>
  <si>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</si>
  <si>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</si>
  <si>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</si>
  <si>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</si>
  <si>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</si>
  <si>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</si>
  <si>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</si>
  <si>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</si>
  <si>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</si>
  <si>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</si>
  <si>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</si>
  <si>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</si>
  <si>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</si>
  <si>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</si>
  <si>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</si>
  <si>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</si>
  <si>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</si>
  <si>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</si>
  <si>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</si>
  <si>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</si>
  <si>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</si>
  <si>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</si>
  <si>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</si>
  <si>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</si>
  <si>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</si>
  <si>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</si>
  <si>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</si>
  <si>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</si>
  <si>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</si>
  <si>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</si>
  <si>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</si>
  <si>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</si>
  <si>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</si>
  <si>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</si>
  <si>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</si>
  <si>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</si>
  <si>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</si>
  <si>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</si>
  <si>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</si>
  <si>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</si>
  <si>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</si>
  <si>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</si>
  <si>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</si>
  <si>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</si>
  <si>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</si>
  <si>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</si>
  <si>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</si>
  <si>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</si>
  <si>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</si>
  <si>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</si>
  <si>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</si>
  <si>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</si>
  <si>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</si>
  <si>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</si>
  <si>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</si>
  <si>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</si>
  <si>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</si>
  <si>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</si>
  <si>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</si>
  <si>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</si>
  <si>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</si>
  <si>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</si>
  <si>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</si>
  <si>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</si>
  <si>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</si>
  <si>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</si>
  <si>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</si>
  <si>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</si>
  <si>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</si>
  <si>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</si>
  <si>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</si>
  <si>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</si>
  <si>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</si>
  <si>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</si>
  <si>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</si>
  <si>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</si>
  <si>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</si>
  <si>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</si>
  <si>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</si>
  <si>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</si>
  <si>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</si>
  <si>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</si>
  <si>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</si>
  <si>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</si>
  <si>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</si>
  <si>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</si>
  <si>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</si>
  <si>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</si>
  <si>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</si>
  <si>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</si>
  <si>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</si>
  <si>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</si>
  <si>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</si>
  <si>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</si>
  <si>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</si>
  <si>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</si>
  <si>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</si>
  <si>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</si>
  <si>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</si>
  <si>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</si>
  <si>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</si>
  <si>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</si>
  <si>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</si>
  <si>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</si>
  <si>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</si>
  <si>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</si>
  <si>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</si>
  <si>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</si>
  <si>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</si>
  <si>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</si>
  <si>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</si>
  <si>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</si>
  <si>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</si>
  <si>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</si>
  <si>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</si>
  <si>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</si>
  <si>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</si>
  <si>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</si>
  <si>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</si>
  <si>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</si>
  <si>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</si>
  <si>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</si>
  <si>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</si>
  <si>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</si>
  <si>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</si>
  <si>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</si>
  <si>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</si>
  <si>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</si>
  <si>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</si>
  <si>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</si>
  <si>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</si>
  <si>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</si>
  <si>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</si>
  <si>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</si>
  <si>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</si>
  <si>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</si>
  <si>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</si>
  <si>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</si>
  <si>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</si>
  <si>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</si>
  <si>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</si>
  <si>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</si>
  <si>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</si>
  <si>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</si>
  <si>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</si>
  <si>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</si>
  <si>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</si>
  <si>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</si>
  <si>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</si>
  <si>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</si>
  <si>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</si>
  <si>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</si>
  <si>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</si>
  <si>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</si>
  <si>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</si>
  <si>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</si>
  <si>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</si>
  <si>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</si>
  <si>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</si>
  <si>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</si>
  <si>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</si>
  <si>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</si>
  <si>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</si>
  <si>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</si>
  <si>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</si>
  <si>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</si>
  <si>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</si>
  <si>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</si>
  <si>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</si>
  <si>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</si>
  <si>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</si>
  <si>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</si>
  <si>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</si>
  <si>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</si>
  <si>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</si>
  <si>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</si>
  <si>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</si>
  <si>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</si>
  <si>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</si>
  <si>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</si>
  <si>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</si>
  <si>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</si>
  <si>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</si>
  <si>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</si>
  <si>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</si>
  <si>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</si>
  <si>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</si>
  <si>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</si>
  <si>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</si>
  <si>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</si>
  <si>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</si>
  <si>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</si>
  <si>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</si>
  <si>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</si>
  <si>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</si>
  <si>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</si>
  <si>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</si>
  <si>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</si>
  <si>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</si>
  <si>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</si>
  <si>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</si>
  <si>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</si>
  <si>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</si>
  <si>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</si>
  <si>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</si>
  <si>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</si>
  <si>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</si>
  <si>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</si>
  <si>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</si>
  <si>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</si>
  <si>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</si>
  <si>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</si>
  <si>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</si>
  <si>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</si>
  <si>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</si>
  <si>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</si>
  <si>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</si>
  <si>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</si>
  <si>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</si>
  <si>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</si>
  <si>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</si>
  <si>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</si>
  <si>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</si>
  <si>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</si>
  <si>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</si>
  <si>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</si>
  <si>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</si>
  <si>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</si>
  <si>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</si>
  <si>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</si>
  <si>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</si>
  <si>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</si>
  <si>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</si>
  <si>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</si>
  <si>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</si>
  <si>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</si>
  <si>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</si>
  <si>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</si>
  <si>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</si>
  <si>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</si>
  <si>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</si>
  <si>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</si>
  <si>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</si>
  <si>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</si>
  <si>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</si>
  <si>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</si>
  <si>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</si>
  <si>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</si>
  <si>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</si>
  <si>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</si>
  <si>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</si>
  <si>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</si>
  <si>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</si>
  <si>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</si>
  <si>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</si>
  <si>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</si>
  <si>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</si>
  <si>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</si>
  <si>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</si>
  <si>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</si>
  <si>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</si>
  <si>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</si>
  <si>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</si>
  <si>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</si>
  <si>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</si>
  <si>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</si>
  <si>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</si>
  <si>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</si>
  <si>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</si>
  <si>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</si>
  <si>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</si>
  <si>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</si>
  <si>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</si>
  <si>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</si>
  <si>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</si>
  <si>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</si>
  <si>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</si>
  <si>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</si>
  <si>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</si>
  <si>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</si>
  <si>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</si>
  <si>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</si>
  <si>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</si>
  <si>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</si>
  <si>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</si>
  <si>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</si>
  <si>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</si>
  <si>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</si>
  <si>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</si>
  <si>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</si>
  <si>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</si>
  <si>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</si>
  <si>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</si>
  <si>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</si>
  <si>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</si>
  <si>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</si>
  <si>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</si>
  <si>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</si>
  <si>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</si>
  <si>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</si>
  <si>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</si>
  <si>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</si>
  <si>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</si>
  <si>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</si>
  <si>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</si>
  <si>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</si>
  <si>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</si>
  <si>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</si>
  <si>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</si>
  <si>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</si>
  <si>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</si>
  <si>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</si>
  <si>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</si>
  <si>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</si>
  <si>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</si>
  <si>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</si>
  <si>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</si>
  <si>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</si>
  <si>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</si>
  <si>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</si>
  <si>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</si>
  <si>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</si>
  <si>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</si>
  <si>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</si>
  <si>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</si>
  <si>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</si>
  <si>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</si>
  <si>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</si>
  <si>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</si>
  <si>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</si>
  <si>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</si>
  <si>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</si>
  <si>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</si>
  <si>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</si>
  <si>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</si>
  <si>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</si>
  <si>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</si>
  <si>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</si>
  <si>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</si>
  <si>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</si>
  <si>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</si>
  <si>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</si>
  <si>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</si>
  <si>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</si>
  <si>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</si>
  <si>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</si>
  <si>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</si>
  <si>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</si>
  <si>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</si>
  <si>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</si>
  <si>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</si>
  <si>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</si>
  <si>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</si>
  <si>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</si>
  <si>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</si>
  <si>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</si>
  <si>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</si>
  <si>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</si>
  <si>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</si>
  <si>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</si>
  <si>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</si>
  <si>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</si>
  <si>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</si>
  <si>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</si>
  <si>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</si>
  <si>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</si>
  <si>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</si>
  <si>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</si>
  <si>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</si>
  <si>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</si>
  <si>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</si>
  <si>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</si>
  <si>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</si>
  <si>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</si>
  <si>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</si>
  <si>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</si>
  <si>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</si>
  <si>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</si>
  <si>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</si>
  <si>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</si>
  <si>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</si>
  <si>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</si>
  <si>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</si>
  <si>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</si>
  <si>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</si>
  <si>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</si>
  <si>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</si>
  <si>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</si>
  <si>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</si>
  <si>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</si>
  <si>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</si>
  <si>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</si>
  <si>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</si>
  <si>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</si>
  <si>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</si>
  <si>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</si>
  <si>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</si>
  <si>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</si>
  <si>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</si>
  <si>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</si>
  <si>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</si>
  <si>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</si>
  <si>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</si>
  <si>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</si>
  <si>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</si>
  <si>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</si>
  <si>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</si>
  <si>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</si>
  <si>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</si>
  <si>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</si>
  <si>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</si>
  <si>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</si>
  <si>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</si>
  <si>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</si>
  <si>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</si>
  <si>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</si>
  <si>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</si>
  <si>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</si>
  <si>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</si>
  <si>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</si>
  <si>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</si>
  <si>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</si>
  <si>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</si>
  <si>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</si>
  <si>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</si>
  <si>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</si>
  <si>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</si>
  <si>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</si>
  <si>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</si>
  <si>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</si>
  <si>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</si>
  <si>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</si>
  <si>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</si>
  <si>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</si>
  <si>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</si>
  <si>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</si>
  <si>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</si>
  <si>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</si>
  <si>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</si>
  <si>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</si>
  <si>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</si>
  <si>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</si>
  <si>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</si>
  <si>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</si>
  <si>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</si>
  <si>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</si>
  <si>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</si>
  <si>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</si>
  <si>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</si>
  <si>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</si>
  <si>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</si>
  <si>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</si>
  <si>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</si>
  <si>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</si>
  <si>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</si>
  <si>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</si>
  <si>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</si>
  <si>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</si>
  <si>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</si>
  <si>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</si>
  <si>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</si>
  <si>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</si>
  <si>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</si>
  <si>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</si>
  <si>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</si>
  <si>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</si>
  <si>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</si>
  <si>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</si>
  <si>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</si>
  <si>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</si>
  <si>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</si>
  <si>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</si>
  <si>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</si>
  <si>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</si>
  <si>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</si>
  <si>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</si>
  <si>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</si>
  <si>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</si>
  <si>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</si>
  <si>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</si>
  <si>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</si>
  <si>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</si>
  <si>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</si>
  <si>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</si>
  <si>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</si>
  <si>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</si>
  <si>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</si>
  <si>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</si>
  <si>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</si>
  <si>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</si>
  <si>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</si>
  <si>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</si>
  <si>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</si>
  <si>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</si>
  <si>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</si>
  <si>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</si>
  <si>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</si>
  <si>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</si>
  <si>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</si>
  <si>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</si>
  <si>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</si>
  <si>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</si>
  <si>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</si>
  <si>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</si>
  <si>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</si>
  <si>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</si>
  <si>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</si>
  <si>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</si>
  <si>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</si>
  <si>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</si>
  <si>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</si>
  <si>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</si>
  <si>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</si>
  <si>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</si>
  <si>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</si>
  <si>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</si>
  <si>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</si>
  <si>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</si>
  <si>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</si>
  <si>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</si>
  <si>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</si>
  <si>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</si>
  <si>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</si>
  <si>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</si>
  <si>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</si>
  <si>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</si>
  <si>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</si>
  <si>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</si>
  <si>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</si>
  <si>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</si>
  <si>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</si>
  <si>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</si>
  <si>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</si>
  <si>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</si>
  <si>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</si>
  <si>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</si>
  <si>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</si>
  <si>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</si>
  <si>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</si>
  <si>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</si>
  <si>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</si>
  <si>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</si>
  <si>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</si>
  <si>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</si>
  <si>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</si>
  <si>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</si>
  <si>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</si>
  <si>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</si>
  <si>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</si>
  <si>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</si>
  <si>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</si>
  <si>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</si>
  <si>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</si>
  <si>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</si>
  <si>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</si>
  <si>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</si>
  <si>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</si>
  <si>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</si>
  <si>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</si>
  <si>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</si>
  <si>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</si>
  <si>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</si>
  <si>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</si>
  <si>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</si>
  <si>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</si>
  <si>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</si>
  <si>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</si>
  <si>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</si>
  <si>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</si>
  <si>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</si>
  <si>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</si>
  <si>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</si>
  <si>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</si>
  <si>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</si>
  <si>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</si>
  <si>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</si>
  <si>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</si>
  <si>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</si>
  <si>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</si>
  <si>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</si>
  <si>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</si>
  <si>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</si>
  <si>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</si>
  <si>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</si>
  <si>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</si>
  <si>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</si>
  <si>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</si>
  <si>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</si>
  <si>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</si>
  <si>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</si>
  <si>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</si>
  <si>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</si>
  <si>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</si>
  <si>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</si>
  <si>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</si>
  <si>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</si>
  <si>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</si>
  <si>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</si>
  <si>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</si>
  <si>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</si>
  <si>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</si>
  <si>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</si>
  <si>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</si>
  <si>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</si>
  <si>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</si>
  <si>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</si>
  <si>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</si>
  <si>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</si>
  <si>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</si>
  <si>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</si>
  <si>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</si>
  <si>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</si>
  <si>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</si>
  <si>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</si>
  <si>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</si>
  <si>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</si>
  <si>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</si>
  <si>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</si>
  <si>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</si>
  <si>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</si>
  <si>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</si>
  <si>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</si>
  <si>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</si>
  <si>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</si>
  <si>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</si>
  <si>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</si>
  <si>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</si>
  <si>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</si>
  <si>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</si>
  <si>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</si>
  <si>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</si>
  <si>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</si>
  <si>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</si>
  <si>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</si>
  <si>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</si>
  <si>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</si>
  <si>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</si>
  <si>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</si>
  <si>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</si>
  <si>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</si>
  <si>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</si>
  <si>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</si>
  <si>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</si>
  <si>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</si>
  <si>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</si>
  <si>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</si>
  <si>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</si>
  <si>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</si>
  <si>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</si>
  <si>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</si>
  <si>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</si>
  <si>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</si>
  <si>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</si>
  <si>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</si>
  <si>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</si>
  <si>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</si>
  <si>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</si>
  <si>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</si>
  <si>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</si>
  <si>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</si>
  <si>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</si>
  <si>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</si>
  <si>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</si>
  <si>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</si>
  <si>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</si>
  <si>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</si>
  <si>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</si>
  <si>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</si>
  <si>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</si>
  <si>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</si>
  <si>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</si>
  <si>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</si>
  <si>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</si>
  <si>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</si>
  <si>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</si>
  <si>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</si>
  <si>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</si>
  <si>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</si>
  <si>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</si>
  <si>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</si>
  <si>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</si>
  <si>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</si>
  <si>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</si>
  <si>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</si>
  <si>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</si>
  <si>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</si>
  <si>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</si>
  <si>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</si>
  <si>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</si>
  <si>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</si>
  <si>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</si>
  <si>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</si>
  <si>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</si>
  <si>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</si>
  <si>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</si>
  <si>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</si>
  <si>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</si>
  <si>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</si>
  <si>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</si>
  <si>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</si>
  <si>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</si>
  <si>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</si>
  <si>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</si>
  <si>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</si>
  <si>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</si>
  <si>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</si>
  <si>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</si>
  <si>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</si>
  <si>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</si>
  <si>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</si>
  <si>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</si>
  <si>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</si>
  <si>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</si>
  <si>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</si>
  <si>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</si>
  <si>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</si>
  <si>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</si>
  <si>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</si>
  <si>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</si>
  <si>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</si>
  <si>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</si>
  <si>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</si>
  <si>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</si>
  <si>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</si>
  <si>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</si>
  <si>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</si>
  <si>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</si>
  <si>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</si>
  <si>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</si>
  <si>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</si>
  <si>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</si>
  <si>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</si>
  <si>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</si>
  <si>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</si>
  <si>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</si>
  <si>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</si>
  <si>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</si>
  <si>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</si>
  <si>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</si>
  <si>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</si>
  <si>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</si>
  <si>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</si>
  <si>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</si>
  <si>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</si>
  <si>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</si>
  <si>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</si>
  <si>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</si>
  <si>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</si>
  <si>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</si>
  <si>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</si>
  <si>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</si>
  <si>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</si>
  <si>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</si>
  <si>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</si>
  <si>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</si>
  <si>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</si>
  <si>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</si>
  <si>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</si>
  <si>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</si>
  <si>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</si>
  <si>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</si>
  <si>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</si>
  <si>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</si>
  <si>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</si>
  <si>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</si>
  <si>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</si>
  <si>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</si>
  <si>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</si>
  <si>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</si>
  <si>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</si>
  <si>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</si>
  <si>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</si>
  <si>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</si>
  <si>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</si>
  <si>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</si>
  <si>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</si>
  <si>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</si>
  <si>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</si>
  <si>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</si>
  <si>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</si>
  <si>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</si>
  <si>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</si>
  <si>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</si>
  <si>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</si>
  <si>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</si>
  <si>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</si>
  <si>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</si>
  <si>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</si>
  <si>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</si>
  <si>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</si>
  <si>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</si>
  <si>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</si>
  <si>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</si>
  <si>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</si>
  <si>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</si>
  <si>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</si>
  <si>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</si>
  <si>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</si>
  <si>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</si>
  <si>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</si>
  <si>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</si>
  <si>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</si>
  <si>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</si>
  <si>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</si>
  <si>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</si>
  <si>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</si>
  <si>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</si>
  <si>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</si>
  <si>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</si>
  <si>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</si>
  <si>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</si>
  <si>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</si>
  <si>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</si>
  <si>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</si>
  <si>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</si>
  <si>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</si>
  <si>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</si>
  <si>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</si>
  <si>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</si>
  <si>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</si>
  <si>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</si>
  <si>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</si>
  <si>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</si>
  <si>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</si>
  <si>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</si>
  <si>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</si>
  <si>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</si>
  <si>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</si>
  <si>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</si>
  <si>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</si>
  <si>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</si>
  <si>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</si>
  <si>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</si>
  <si>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</si>
  <si>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</si>
  <si>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</si>
  <si>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</si>
  <si>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</si>
  <si>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</si>
  <si>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</si>
  <si>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</si>
  <si>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</si>
  <si>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</si>
  <si>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</si>
  <si>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</si>
  <si>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</si>
  <si>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</si>
  <si>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</si>
  <si>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</si>
  <si>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</si>
  <si>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</si>
  <si>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</si>
  <si>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</si>
  <si>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</si>
  <si>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</si>
  <si>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</si>
  <si>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</si>
  <si>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</si>
  <si>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</si>
  <si>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</si>
  <si>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</si>
  <si>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</si>
  <si>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</si>
  <si>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</si>
  <si>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</si>
  <si>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</si>
  <si>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</si>
  <si>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</si>
  <si>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</si>
  <si>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</si>
  <si>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</si>
  <si>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</si>
  <si>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</si>
  <si>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</si>
  <si>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</si>
  <si>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</si>
  <si>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</si>
  <si>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</si>
  <si>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</si>
  <si>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</si>
  <si>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</si>
  <si>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</si>
  <si>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</si>
  <si>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</si>
  <si>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</si>
  <si>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</si>
  <si>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</si>
  <si>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</si>
  <si>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</si>
  <si>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</si>
  <si>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</si>
  <si>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</si>
  <si>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</si>
  <si>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</si>
  <si>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</si>
  <si>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</si>
  <si>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</si>
  <si>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</si>
  <si>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</si>
  <si>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</si>
  <si>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</si>
  <si>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</si>
  <si>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</si>
  <si>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</si>
  <si>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</si>
  <si>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</si>
  <si>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</si>
  <si>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</si>
  <si>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</si>
  <si>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</si>
  <si>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</si>
  <si>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</si>
  <si>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</si>
  <si>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</si>
  <si>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</si>
  <si>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</si>
  <si>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</si>
  <si>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</si>
  <si>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</si>
  <si>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</si>
  <si>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</si>
  <si>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</si>
  <si>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</si>
  <si>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</si>
  <si>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</si>
  <si>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</si>
  <si>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</si>
  <si>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</si>
  <si>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</si>
  <si>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</si>
  <si>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</si>
  <si>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</si>
  <si>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</si>
  <si>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</si>
  <si>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</si>
  <si>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</si>
  <si>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</si>
  <si>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</si>
  <si>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</si>
  <si>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</si>
  <si>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</si>
  <si>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</si>
  <si>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</si>
  <si>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</si>
  <si>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</si>
  <si>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</si>
  <si>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</si>
  <si>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</si>
  <si>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</si>
  <si>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</si>
  <si>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</si>
  <si>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</si>
  <si>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</si>
  <si>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</si>
  <si>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</si>
  <si>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</si>
  <si>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</si>
  <si>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</si>
  <si>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</si>
  <si>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</si>
  <si>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</si>
  <si>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</si>
  <si>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</si>
  <si>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</si>
  <si>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</si>
  <si>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</si>
  <si>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</si>
  <si>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</si>
  <si>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</si>
  <si>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</si>
  <si>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</si>
  <si>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</si>
  <si>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</si>
  <si>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</si>
  <si>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</si>
  <si>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</si>
  <si>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</si>
  <si>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</si>
  <si>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</si>
  <si>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</si>
  <si>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</si>
  <si>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</si>
  <si>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</si>
  <si>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</si>
  <si>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</si>
  <si>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</si>
  <si>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</si>
  <si>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</si>
  <si>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</si>
  <si>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</si>
  <si>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</si>
  <si>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</si>
  <si>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</si>
  <si>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</si>
  <si>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</si>
  <si>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</si>
  <si>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</si>
  <si>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</si>
  <si>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</si>
  <si>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</si>
  <si>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</si>
  <si>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</si>
  <si>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</si>
  <si>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</si>
  <si>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</si>
  <si>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</si>
  <si>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</si>
  <si>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</si>
  <si>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</si>
  <si>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</si>
  <si>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</si>
  <si>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</si>
  <si>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</si>
  <si>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</si>
  <si>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</si>
  <si>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</si>
  <si>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</si>
  <si>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</si>
  <si>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</si>
  <si>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</si>
  <si>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</si>
  <si>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</si>
  <si>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</si>
  <si>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</si>
  <si>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</si>
  <si>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</si>
  <si>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</si>
  <si>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</si>
  <si>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</si>
  <si>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</si>
  <si>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</si>
  <si>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</si>
  <si>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</si>
  <si>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</si>
  <si>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</si>
  <si>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</si>
  <si>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</si>
  <si>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</si>
  <si>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</si>
  <si>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</si>
  <si>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</si>
  <si>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</si>
  <si>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</si>
  <si>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</si>
  <si>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</si>
  <si>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</si>
  <si>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</si>
  <si>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</si>
  <si>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</si>
  <si>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</si>
  <si>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</si>
  <si>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</si>
  <si>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</si>
  <si>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</si>
  <si>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</si>
  <si>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</si>
  <si>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</si>
  <si>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</si>
  <si>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</si>
  <si>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</si>
  <si>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</si>
  <si>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</si>
  <si>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</si>
  <si>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</si>
  <si>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</si>
  <si>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</si>
  <si>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</si>
  <si>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</si>
  <si>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</si>
  <si>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</si>
  <si>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</si>
  <si>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</si>
  <si>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</si>
  <si>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</si>
  <si>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</si>
  <si>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</si>
  <si>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</si>
  <si>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</si>
  <si>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</si>
  <si>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</si>
  <si>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</si>
  <si>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</si>
  <si>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</si>
  <si>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</si>
  <si>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</si>
  <si>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</si>
  <si>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</si>
  <si>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</si>
  <si>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</si>
  <si>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</si>
  <si>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</si>
  <si>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</si>
  <si>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</si>
  <si>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</si>
  <si>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</si>
  <si>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</si>
  <si>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</si>
  <si>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</si>
  <si>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</si>
  <si>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</si>
  <si>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</si>
  <si>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</si>
  <si>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</si>
  <si>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</si>
  <si>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</si>
  <si>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</si>
  <si>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</si>
  <si>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</si>
  <si>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</si>
  <si>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</si>
  <si>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</si>
  <si>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</si>
  <si>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</si>
  <si>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</si>
  <si>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</si>
  <si>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</si>
  <si>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</si>
  <si>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</si>
  <si>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</si>
  <si>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</si>
  <si>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</si>
  <si>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</si>
  <si>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</si>
  <si>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</si>
  <si>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</si>
  <si>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</si>
  <si>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</si>
  <si>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</si>
  <si>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</si>
  <si>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</si>
  <si>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</si>
  <si>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</si>
  <si>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</si>
  <si>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</si>
  <si>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</si>
  <si>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</si>
  <si>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</si>
  <si>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</si>
  <si>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</si>
  <si>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</si>
  <si>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</si>
  <si>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</si>
  <si>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</si>
  <si>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</si>
  <si>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</si>
  <si>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</si>
  <si>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</si>
  <si>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</si>
  <si>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</si>
  <si>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</si>
  <si>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</si>
  <si>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</si>
  <si>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</si>
  <si>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</si>
  <si>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</si>
  <si>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</si>
  <si>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</si>
  <si>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</si>
  <si>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</si>
  <si>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</si>
  <si>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</si>
  <si>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</si>
  <si>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</si>
  <si>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</si>
  <si>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</si>
  <si>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</si>
  <si>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</si>
  <si>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</si>
  <si>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</si>
  <si>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</si>
  <si>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</si>
  <si>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</si>
  <si>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</si>
  <si>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</si>
  <si>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</si>
  <si>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</si>
  <si>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</si>
  <si>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</si>
  <si>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</si>
  <si>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</si>
  <si>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</si>
  <si>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</si>
  <si>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</si>
  <si>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</si>
  <si>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</si>
  <si>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</si>
  <si>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</si>
  <si>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</si>
  <si>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</si>
  <si>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</si>
  <si>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</si>
  <si>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</si>
  <si>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</si>
  <si>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</si>
  <si>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</si>
  <si>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</si>
  <si>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</si>
  <si>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</si>
  <si>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</si>
  <si>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</si>
  <si>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</si>
  <si>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</si>
  <si>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</si>
  <si>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</si>
  <si>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</si>
  <si>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</si>
  <si>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</si>
  <si>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</si>
  <si>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</si>
  <si>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</si>
  <si>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</si>
  <si>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</si>
  <si>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</si>
  <si>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</si>
  <si>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</si>
  <si>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</si>
  <si>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</si>
  <si>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</si>
  <si>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</si>
  <si>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</si>
  <si>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</si>
  <si>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</si>
  <si>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</si>
  <si>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</si>
  <si>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</si>
  <si>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</si>
  <si>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</si>
  <si>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</si>
  <si>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</si>
  <si>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</si>
  <si>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</si>
  <si>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</si>
  <si>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</si>
  <si>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</si>
  <si>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</si>
  <si>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</si>
  <si>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</si>
  <si>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</si>
  <si>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</si>
  <si>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</si>
  <si>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</si>
  <si>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</si>
  <si>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</si>
  <si>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</si>
  <si>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</si>
  <si>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</si>
  <si>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</si>
  <si>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</si>
  <si>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</si>
  <si>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</si>
  <si>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</si>
  <si>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</si>
  <si>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</si>
  <si>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</si>
  <si>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</si>
  <si>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</si>
  <si>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</si>
  <si>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</si>
  <si>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</si>
  <si>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</si>
  <si>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</si>
  <si>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</si>
  <si>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</si>
  <si>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</si>
  <si>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</si>
  <si>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</si>
  <si>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</si>
  <si>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</si>
  <si>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</si>
  <si>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</si>
  <si>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</si>
  <si>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</si>
  <si>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</si>
  <si>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</si>
  <si>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</si>
  <si>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</si>
  <si>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</si>
  <si>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</si>
  <si>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</si>
  <si>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</si>
  <si>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</si>
  <si>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</si>
  <si>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</si>
  <si>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</si>
  <si>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</si>
  <si>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</si>
  <si>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</si>
  <si>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</si>
  <si>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</si>
  <si>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</si>
  <si>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</si>
  <si>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</si>
  <si>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</si>
  <si>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</si>
  <si>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</si>
  <si>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</si>
  <si>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</si>
  <si>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</si>
  <si>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</si>
  <si>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</si>
  <si>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</si>
  <si>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</si>
  <si>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</si>
  <si>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</si>
  <si>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</si>
  <si>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</si>
  <si>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</si>
  <si>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</si>
  <si>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</si>
  <si>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</si>
  <si>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</si>
  <si>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</si>
  <si>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</si>
  <si>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</si>
  <si>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</si>
  <si>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</si>
  <si>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</si>
  <si>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</si>
  <si>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</si>
  <si>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</si>
  <si>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</si>
  <si>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</si>
  <si>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</si>
  <si>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</si>
  <si>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</si>
  <si>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</si>
  <si>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</si>
  <si>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</si>
  <si>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</si>
  <si>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</si>
  <si>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</si>
  <si>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</si>
  <si>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</si>
  <si>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</si>
  <si>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</si>
  <si>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</si>
  <si>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</si>
  <si>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</si>
  <si>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</si>
  <si>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</si>
  <si>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</si>
  <si>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</si>
  <si>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</si>
  <si>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</si>
  <si>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</si>
  <si>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</si>
  <si>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</si>
  <si>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</si>
  <si>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</si>
  <si>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</si>
  <si>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</si>
  <si>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</si>
  <si>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</si>
  <si>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</si>
  <si>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</si>
  <si>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</si>
  <si>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</si>
  <si>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</si>
  <si>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</si>
  <si>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</si>
  <si>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</si>
  <si>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</si>
  <si>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</si>
  <si>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</si>
  <si>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</si>
  <si>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</si>
  <si>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</si>
  <si>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</si>
  <si>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</si>
  <si>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</si>
  <si>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</si>
  <si>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</si>
  <si>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</si>
  <si>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</si>
  <si>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</si>
  <si>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</si>
  <si>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</si>
  <si>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</si>
  <si>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</si>
  <si>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</si>
  <si>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</si>
  <si>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</si>
  <si>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</si>
  <si>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</si>
  <si>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</si>
  <si>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</si>
  <si>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</si>
  <si>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</si>
  <si>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</si>
  <si>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</si>
  <si>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</si>
  <si>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</si>
  <si>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</si>
  <si>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</si>
  <si>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</si>
  <si>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</si>
  <si>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</si>
  <si>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</si>
  <si>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</si>
  <si>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</si>
  <si>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</si>
  <si>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</si>
  <si>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</si>
  <si>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</si>
  <si>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</si>
  <si>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</si>
  <si>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</si>
  <si>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</si>
  <si>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</si>
  <si>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</si>
  <si>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</si>
  <si>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</si>
  <si>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</si>
  <si>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</si>
  <si>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</si>
  <si>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</si>
  <si>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</si>
  <si>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</si>
  <si>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</si>
  <si>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</si>
  <si>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</si>
  <si>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</si>
  <si>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</si>
  <si>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</si>
  <si>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</si>
  <si>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</si>
  <si>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</si>
  <si>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</si>
  <si>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</si>
  <si>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</si>
  <si>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</si>
  <si>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</si>
  <si>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</si>
  <si>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</si>
  <si>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</si>
  <si>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</si>
  <si>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</si>
  <si>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</si>
  <si>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</si>
  <si>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</si>
  <si>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</si>
  <si>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</si>
  <si>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</si>
  <si>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</si>
  <si>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</si>
  <si>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</si>
  <si>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</si>
  <si>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</si>
  <si>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</si>
  <si>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</si>
  <si>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</si>
  <si>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</si>
  <si>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</si>
  <si>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</si>
  <si>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</si>
  <si>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</si>
  <si>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</si>
  <si>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</si>
  <si>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</si>
  <si>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</si>
  <si>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</si>
  <si>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</si>
  <si>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</si>
  <si>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</si>
  <si>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</si>
  <si>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</si>
  <si>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</si>
  <si>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</si>
  <si>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</si>
  <si>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</si>
  <si>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</si>
  <si>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</si>
  <si>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</si>
  <si>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</si>
  <si>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</si>
  <si>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</si>
  <si>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</si>
  <si>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</si>
  <si>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</si>
  <si>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</si>
  <si>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</si>
  <si>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</si>
  <si>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</si>
  <si>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</si>
  <si>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</si>
  <si>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</si>
  <si>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</si>
  <si>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</si>
  <si>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</si>
  <si>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</si>
  <si>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</si>
  <si>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</si>
  <si>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</si>
  <si>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</si>
  <si>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</si>
  <si>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</si>
  <si>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</si>
  <si>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</si>
  <si>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</si>
  <si>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</si>
  <si>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</si>
  <si>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</si>
  <si>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</si>
  <si>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</si>
  <si>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</si>
  <si>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</si>
  <si>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</si>
  <si>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</si>
  <si>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</si>
  <si>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</si>
  <si>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</si>
  <si>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</si>
  <si>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</si>
  <si>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</si>
  <si>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</si>
  <si>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</si>
  <si>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</si>
  <si>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</si>
  <si>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</si>
  <si>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</si>
  <si>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</si>
  <si>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</si>
  <si>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</si>
  <si>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</si>
  <si>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</si>
  <si>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</si>
  <si>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</si>
  <si>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</si>
  <si>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</si>
  <si>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</si>
  <si>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</si>
  <si>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</si>
  <si>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</si>
  <si>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</si>
  <si>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</si>
  <si>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</si>
  <si>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</si>
  <si>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</si>
  <si>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</si>
  <si>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</si>
  <si>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</si>
  <si>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</si>
  <si>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</si>
  <si>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</si>
  <si>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</si>
  <si>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</si>
  <si>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</si>
  <si>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</si>
  <si>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</si>
  <si>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</si>
  <si>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</si>
  <si>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</si>
  <si>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</si>
  <si>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</si>
  <si>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</si>
  <si>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</si>
  <si>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</si>
  <si>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</si>
  <si>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</si>
  <si>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</si>
  <si>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</si>
  <si>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</si>
  <si>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</si>
  <si>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</si>
  <si>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</si>
  <si>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</si>
  <si>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</si>
  <si>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</si>
  <si>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</si>
  <si>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</si>
  <si>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</si>
  <si>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</si>
  <si>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</si>
  <si>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</si>
  <si>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</si>
  <si>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</si>
  <si>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</si>
  <si>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</si>
  <si>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</si>
  <si>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</si>
  <si>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</si>
  <si>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</si>
  <si>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</si>
  <si>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</si>
  <si>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</si>
  <si>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</si>
  <si>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</si>
  <si>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</si>
  <si>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</si>
  <si>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</si>
  <si>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</si>
  <si>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</si>
  <si>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</si>
  <si>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</si>
  <si>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</si>
  <si>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</si>
  <si>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</si>
  <si>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</si>
  <si>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</si>
  <si>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</si>
  <si>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</si>
  <si>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</si>
  <si>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</si>
  <si>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</si>
  <si>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</si>
  <si>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</si>
  <si>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</si>
  <si>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</si>
  <si>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</si>
  <si>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</si>
  <si>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</si>
  <si>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</si>
  <si>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</si>
  <si>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</si>
  <si>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</si>
  <si>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</si>
  <si>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</si>
  <si>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</si>
  <si>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</si>
  <si>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</si>
  <si>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</si>
  <si>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</si>
  <si>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</si>
  <si>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</si>
  <si>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</si>
  <si>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</si>
  <si>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</si>
  <si>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</si>
  <si>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</si>
  <si>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</si>
  <si>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</si>
  <si>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</si>
  <si>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</si>
  <si>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</si>
  <si>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</si>
  <si>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</si>
  <si>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</si>
  <si>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</si>
  <si>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</si>
  <si>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</si>
  <si>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</si>
  <si>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</si>
  <si>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</si>
  <si>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</si>
  <si>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</si>
  <si>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</si>
  <si>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</si>
  <si>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</si>
  <si>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</si>
  <si>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</si>
  <si>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</si>
  <si>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</si>
  <si>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</si>
  <si>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</si>
  <si>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</si>
  <si>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</si>
  <si>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</si>
  <si>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</si>
  <si>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</si>
  <si>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</si>
  <si>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</si>
  <si>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</si>
  <si>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</si>
  <si>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</si>
  <si>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</si>
  <si>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</si>
  <si>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</si>
  <si>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</si>
  <si>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</si>
  <si>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</si>
  <si>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</si>
  <si>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</si>
  <si>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</si>
  <si>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</si>
  <si>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</si>
  <si>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</si>
  <si>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</si>
  <si>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</si>
  <si>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</si>
  <si>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</si>
  <si>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</si>
  <si>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</si>
  <si>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</si>
  <si>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</si>
  <si>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</si>
  <si>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</si>
  <si>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</si>
  <si>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</si>
  <si>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</si>
  <si>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</si>
  <si>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</si>
  <si>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</si>
  <si>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</si>
  <si>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</si>
  <si>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</si>
  <si>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</si>
  <si>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</si>
  <si>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</si>
  <si>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</si>
  <si>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</si>
  <si>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</si>
  <si>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</si>
  <si>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</si>
  <si>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</si>
  <si>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</si>
  <si>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</si>
  <si>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</si>
  <si>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</si>
  <si>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</si>
  <si>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</si>
  <si>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</si>
  <si>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</si>
  <si>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</si>
  <si>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</si>
  <si>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</si>
  <si>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</si>
  <si>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</si>
  <si>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</si>
  <si>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</si>
  <si>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</si>
  <si>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</si>
  <si>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</si>
  <si>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</si>
  <si>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</si>
  <si>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</si>
  <si>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</si>
  <si>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</si>
  <si>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</si>
  <si>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</si>
  <si>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</si>
  <si>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</si>
  <si>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</si>
  <si>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</si>
  <si>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</si>
  <si>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</si>
  <si>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</si>
  <si>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</si>
  <si>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</si>
  <si>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</si>
  <si>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</si>
  <si>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</si>
  <si>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</si>
  <si>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</si>
  <si>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</si>
  <si>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</si>
  <si>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</si>
  <si>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</si>
  <si>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</si>
  <si>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</si>
  <si>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</si>
  <si>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</si>
  <si>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</si>
  <si>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</si>
  <si>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</si>
  <si>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</si>
  <si>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</si>
  <si>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</si>
  <si>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</si>
  <si>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</si>
  <si>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</si>
  <si>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</si>
  <si>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</si>
  <si>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</si>
  <si>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</si>
  <si>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</si>
  <si>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</si>
  <si>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</si>
  <si>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</si>
  <si>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</si>
  <si>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</si>
  <si>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</si>
  <si>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</si>
  <si>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</si>
  <si>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</si>
  <si>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</si>
  <si>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</si>
  <si>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</si>
  <si>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</si>
  <si>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</si>
  <si>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</si>
  <si>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</si>
  <si>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</si>
  <si>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</si>
  <si>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</si>
  <si>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</si>
  <si>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</si>
  <si>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</si>
  <si>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</si>
  <si>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</si>
  <si>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</si>
  <si>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</si>
  <si>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</si>
  <si>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</si>
  <si>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</si>
  <si>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</si>
  <si>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</si>
  <si>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</si>
  <si>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</si>
  <si>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</si>
  <si>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</si>
  <si>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</si>
  <si>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</si>
  <si>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</si>
  <si>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</si>
  <si>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</si>
  <si>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</si>
  <si>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</si>
  <si>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</si>
  <si>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</si>
  <si>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</si>
  <si>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</si>
  <si>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</si>
  <si>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</si>
  <si>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</si>
  <si>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</si>
  <si>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</si>
  <si>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</si>
  <si>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</si>
  <si>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</si>
  <si>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</si>
  <si>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</si>
  <si>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</si>
  <si>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</si>
  <si>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</si>
  <si>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</si>
  <si>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</si>
  <si>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</si>
  <si>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</si>
  <si>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</si>
  <si>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</si>
  <si>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</si>
  <si>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</si>
  <si>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</si>
  <si>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</si>
  <si>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</si>
  <si>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</si>
  <si>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</si>
  <si>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</si>
  <si>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</si>
  <si>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</si>
  <si>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</si>
  <si>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</si>
  <si>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</si>
  <si>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</si>
  <si>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</si>
  <si>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</si>
  <si>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</si>
  <si>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</si>
  <si>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</si>
  <si>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</si>
  <si>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</si>
  <si>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</si>
  <si>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</si>
  <si>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</si>
  <si>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</si>
  <si>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</si>
  <si>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</si>
  <si>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</si>
  <si>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</si>
  <si>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</si>
  <si>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</si>
  <si>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</si>
  <si>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</si>
  <si>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</si>
  <si>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</si>
  <si>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</si>
  <si>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</si>
  <si>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</si>
  <si>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</si>
  <si>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</si>
  <si>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</si>
  <si>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</si>
  <si>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</si>
  <si>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</si>
  <si>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</si>
  <si>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</si>
  <si>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</si>
  <si>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</si>
  <si>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</si>
  <si>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</si>
  <si>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</si>
  <si>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</si>
  <si>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</si>
  <si>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</si>
  <si>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</si>
  <si>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</si>
  <si>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</si>
  <si>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</si>
  <si>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</si>
  <si>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</si>
  <si>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</si>
  <si>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</si>
  <si>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</si>
  <si>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</si>
  <si>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</si>
  <si>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</si>
  <si>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</si>
  <si>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</si>
  <si>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</si>
  <si>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</si>
  <si>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</si>
  <si>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</si>
  <si>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</si>
  <si>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</si>
  <si>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</si>
  <si>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</si>
  <si>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</si>
  <si>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</si>
  <si>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</si>
  <si>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</si>
  <si>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</si>
  <si>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</si>
  <si>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</si>
  <si>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</si>
  <si>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</si>
  <si>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</si>
  <si>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</si>
  <si>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</si>
  <si>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</si>
  <si>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</si>
  <si>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</si>
  <si>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</si>
  <si>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</si>
  <si>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</si>
  <si>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</si>
  <si>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</si>
  <si>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</si>
  <si>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</si>
  <si>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</si>
  <si>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</si>
  <si>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</si>
  <si>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</si>
  <si>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</si>
  <si>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</si>
  <si>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</si>
  <si>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</si>
  <si>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</si>
  <si>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</si>
  <si>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</si>
  <si>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</si>
  <si>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</si>
  <si>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</si>
  <si>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</si>
  <si>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</si>
  <si>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</si>
  <si>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</si>
  <si>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</si>
  <si>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</si>
  <si>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</si>
  <si>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</si>
  <si>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</si>
  <si>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</si>
  <si>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</si>
  <si>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</si>
  <si>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</si>
  <si>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</si>
  <si>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</si>
  <si>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</si>
  <si>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</si>
  <si>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</si>
  <si>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</si>
  <si>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</si>
  <si>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</si>
  <si>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</si>
  <si>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</si>
  <si>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</si>
  <si>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</si>
  <si>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</si>
  <si>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</si>
  <si>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</si>
  <si>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</si>
  <si>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</si>
  <si>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</si>
  <si>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</si>
  <si>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</si>
  <si>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</si>
  <si>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</si>
  <si>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</si>
  <si>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</si>
  <si>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</si>
  <si>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</si>
  <si>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</si>
  <si>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</si>
  <si>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</si>
  <si>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</si>
  <si>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</si>
  <si>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</si>
  <si>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</si>
  <si>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</si>
  <si>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</si>
  <si>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</si>
  <si>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</si>
  <si>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</si>
  <si>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</si>
  <si>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</si>
  <si>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</si>
  <si>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</si>
  <si>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</si>
  <si>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</si>
  <si>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</si>
  <si>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</si>
  <si>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</si>
  <si>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</si>
  <si>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</si>
  <si>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</si>
  <si>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</si>
  <si>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</si>
  <si>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</si>
  <si>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</si>
  <si>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</si>
  <si>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</si>
  <si>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</si>
  <si>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</si>
  <si>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</si>
  <si>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</si>
  <si>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</si>
  <si>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</si>
  <si>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</si>
  <si>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</si>
  <si>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</si>
  <si>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</si>
  <si>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</si>
  <si>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</si>
  <si>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</si>
  <si>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</si>
  <si>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</si>
  <si>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</si>
  <si>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</si>
  <si>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</si>
  <si>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</si>
  <si>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</si>
  <si>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</si>
  <si>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</si>
  <si>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</si>
  <si>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</si>
  <si>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</si>
  <si>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</si>
  <si>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</si>
  <si>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</si>
  <si>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</si>
  <si>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</si>
  <si>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</si>
  <si>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</si>
  <si>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</si>
  <si>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</si>
  <si>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</si>
  <si>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</si>
  <si>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</si>
  <si>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</si>
  <si>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</si>
  <si>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</si>
  <si>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</si>
  <si>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</si>
  <si>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</si>
  <si>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</si>
  <si>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</si>
  <si>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</si>
  <si>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</si>
  <si>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</si>
  <si>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</si>
  <si>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</si>
  <si>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</si>
  <si>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</si>
  <si>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</si>
  <si>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</si>
  <si>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</si>
  <si>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</si>
  <si>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</si>
  <si>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</si>
  <si>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</si>
  <si>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</si>
  <si>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</si>
  <si>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</si>
  <si>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</si>
  <si>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</si>
  <si>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</si>
  <si>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</si>
  <si>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</si>
  <si>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</si>
  <si>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</si>
  <si>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</si>
  <si>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</si>
  <si>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</si>
  <si>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</si>
  <si>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</si>
  <si>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</si>
  <si>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</si>
  <si>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</si>
  <si>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</si>
  <si>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</si>
  <si>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</si>
  <si>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</si>
  <si>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</si>
  <si>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</si>
  <si>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</si>
  <si>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</si>
  <si>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</si>
  <si>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</si>
  <si>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</si>
  <si>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</si>
  <si>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</si>
  <si>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</si>
  <si>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</si>
  <si>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</si>
  <si>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</si>
  <si>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</si>
  <si>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</si>
  <si>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</si>
  <si>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</si>
  <si>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</si>
  <si>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</si>
  <si>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</si>
  <si>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</si>
  <si>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</si>
  <si>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</si>
  <si>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</si>
  <si>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</si>
  <si>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</si>
  <si>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</si>
  <si>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</si>
  <si>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</si>
  <si>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</si>
  <si>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</si>
  <si>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</si>
  <si>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</si>
  <si>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</si>
  <si>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</si>
  <si>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</si>
  <si>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</si>
  <si>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</si>
  <si>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</si>
  <si>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</si>
  <si>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</si>
  <si>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</si>
  <si>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</si>
  <si>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</si>
  <si>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</si>
  <si>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</si>
  <si>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</si>
  <si>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</si>
  <si>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</si>
  <si>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</si>
  <si>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</si>
  <si>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</si>
  <si>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</si>
  <si>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</si>
  <si>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</si>
  <si>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</si>
  <si>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</si>
  <si>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</si>
  <si>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</si>
  <si>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</si>
  <si>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</si>
  <si>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</si>
  <si>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</si>
  <si>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</si>
  <si>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</si>
  <si>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</si>
  <si>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</si>
  <si>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</si>
  <si>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</si>
  <si>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</si>
  <si>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</si>
  <si>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</si>
  <si>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</si>
  <si>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</si>
  <si>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</si>
  <si>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</si>
  <si>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</si>
  <si>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</si>
  <si>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</si>
  <si>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</si>
  <si>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</si>
  <si>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</si>
  <si>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</si>
  <si>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</si>
  <si>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</si>
  <si>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</si>
  <si>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</si>
  <si>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</si>
  <si>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</si>
  <si>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</si>
  <si>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</si>
  <si>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</si>
  <si>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</si>
  <si>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</si>
  <si>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</si>
  <si>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</si>
  <si>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</si>
  <si>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</si>
  <si>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</si>
  <si>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</si>
  <si>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</si>
  <si>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</si>
  <si>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</si>
  <si>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</si>
  <si>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</si>
  <si>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</si>
  <si>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</si>
  <si>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</si>
  <si>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</si>
  <si>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</si>
  <si>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</si>
  <si>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</si>
  <si>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</si>
  <si>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</si>
  <si>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</si>
  <si>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</si>
  <si>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</si>
  <si>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</si>
  <si>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</si>
  <si>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</si>
  <si>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</si>
  <si>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</si>
  <si>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</si>
  <si>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</si>
  <si>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</si>
  <si>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</si>
  <si>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</si>
  <si>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</si>
  <si>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</si>
  <si>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</si>
  <si>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</si>
  <si>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</si>
  <si>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</si>
  <si>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</si>
  <si>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</si>
  <si>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</si>
  <si>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</si>
  <si>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</si>
  <si>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</si>
  <si>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</si>
  <si>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</si>
  <si>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</si>
  <si>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</si>
  <si>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</si>
  <si>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</si>
  <si>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</si>
  <si>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</si>
  <si>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</si>
  <si>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</si>
  <si>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</si>
  <si>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</si>
  <si>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</si>
  <si>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</si>
  <si>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</si>
  <si>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</si>
  <si>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</si>
  <si>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</si>
  <si>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</si>
  <si>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</si>
  <si>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</si>
  <si>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</si>
  <si>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</si>
  <si>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</si>
  <si>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</si>
  <si>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</si>
  <si>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</si>
  <si>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</si>
  <si>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</si>
  <si>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</si>
  <si>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</si>
  <si>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</si>
  <si>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</si>
  <si>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</si>
  <si>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</si>
  <si>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</si>
  <si>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</si>
  <si>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</si>
  <si>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</si>
  <si>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</si>
  <si>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</si>
  <si>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</si>
  <si>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</si>
  <si>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</si>
  <si>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</si>
  <si>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</si>
  <si>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</si>
  <si>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</si>
  <si>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</si>
  <si>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</si>
  <si>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</si>
  <si>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</si>
  <si>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</si>
  <si>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</si>
  <si>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</si>
  <si>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</si>
  <si>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</si>
  <si>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</si>
  <si>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</si>
  <si>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</si>
  <si>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</si>
  <si>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</si>
  <si>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</si>
  <si>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</si>
  <si>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</si>
  <si>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</si>
  <si>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</si>
  <si>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</si>
  <si>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</si>
  <si>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</si>
  <si>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</si>
  <si>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</si>
  <si>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</si>
  <si>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</si>
  <si>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</si>
  <si>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</si>
  <si>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</si>
  <si>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</si>
  <si>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</si>
  <si>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</si>
  <si>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</si>
  <si>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</si>
  <si>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</si>
  <si>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</si>
  <si>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</si>
  <si>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</si>
  <si>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</si>
  <si>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</si>
  <si>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</si>
  <si>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</si>
  <si>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</si>
  <si>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</si>
  <si>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</si>
  <si>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</si>
  <si>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</si>
  <si>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</si>
  <si>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</si>
  <si>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</si>
  <si>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</si>
  <si>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</si>
  <si>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</si>
  <si>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</si>
  <si>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</si>
  <si>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</si>
  <si>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</si>
  <si>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</si>
  <si>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</si>
  <si>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</si>
  <si>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</si>
  <si>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</si>
  <si>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</si>
  <si>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</si>
  <si>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</si>
  <si>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</si>
  <si>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</si>
  <si>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</si>
  <si>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</si>
  <si>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</si>
  <si>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</si>
  <si>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</si>
  <si>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</si>
  <si>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</si>
  <si>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</si>
  <si>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</si>
  <si>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</si>
  <si>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</si>
  <si>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</si>
  <si>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</si>
  <si>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</si>
  <si>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</si>
  <si>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</si>
  <si>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</si>
  <si>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</si>
  <si>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</si>
  <si>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</si>
  <si>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</si>
  <si>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</si>
  <si>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</si>
  <si>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</si>
  <si>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</si>
  <si>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</si>
  <si>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</si>
  <si>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</si>
  <si>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</si>
  <si>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</si>
  <si>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</si>
  <si>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</si>
  <si>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</si>
  <si>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</si>
  <si>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</si>
  <si>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</si>
  <si>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</si>
  <si>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</si>
  <si>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</si>
  <si>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</si>
  <si>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</si>
  <si>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</si>
  <si>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</si>
  <si>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</si>
  <si>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</si>
  <si>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</si>
  <si>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</si>
  <si>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</si>
  <si>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</si>
  <si>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</si>
  <si>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</si>
  <si>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</si>
  <si>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</si>
  <si>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</si>
  <si>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</si>
  <si>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</si>
  <si>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</si>
  <si>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</si>
  <si>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</si>
  <si>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</si>
  <si>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</si>
  <si>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</si>
  <si>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</si>
  <si>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</si>
  <si>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</si>
  <si>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</si>
  <si>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</si>
  <si>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</si>
  <si>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</si>
  <si>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</si>
  <si>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</si>
  <si>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</si>
  <si>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</si>
  <si>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</si>
  <si>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</si>
  <si>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</si>
  <si>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</si>
  <si>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</si>
  <si>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</si>
  <si>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</si>
  <si>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</si>
  <si>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</si>
  <si>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</si>
  <si>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</si>
  <si>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</si>
  <si>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</si>
  <si>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</si>
  <si>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</si>
  <si>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</si>
  <si>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</si>
  <si>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</si>
  <si>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</si>
  <si>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</si>
  <si>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</si>
  <si>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</si>
  <si>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</si>
  <si>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</si>
  <si>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</si>
  <si>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</si>
  <si>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</si>
  <si>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</si>
  <si>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</si>
  <si>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</si>
  <si>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</si>
  <si>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</si>
  <si>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</si>
  <si>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</si>
  <si>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</si>
  <si>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</si>
  <si>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</si>
  <si>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</si>
  <si>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</si>
  <si>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</si>
  <si>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</si>
  <si>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</si>
  <si>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</si>
  <si>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</si>
  <si>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</si>
  <si>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</si>
  <si>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</si>
  <si>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</si>
  <si>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</si>
  <si>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</si>
  <si>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</si>
  <si>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</si>
  <si>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</si>
  <si>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</si>
  <si>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</si>
  <si>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</si>
  <si>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</si>
  <si>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</si>
  <si>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</si>
  <si>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</si>
  <si>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</si>
  <si>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</si>
  <si>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</si>
  <si>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</si>
  <si>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</si>
  <si>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</si>
  <si>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</si>
  <si>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</si>
  <si>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</si>
  <si>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</si>
  <si>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</si>
  <si>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</si>
  <si>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</si>
  <si>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</si>
  <si>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</si>
  <si>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</si>
  <si>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</si>
  <si>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</si>
  <si>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</si>
  <si>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</si>
  <si>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</si>
  <si>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</si>
  <si>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</si>
  <si>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</si>
  <si>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</si>
  <si>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</si>
  <si>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</si>
  <si>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</si>
  <si>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</si>
  <si>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</si>
  <si>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</si>
  <si>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</si>
  <si>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</si>
  <si>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</si>
  <si>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</si>
  <si>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</si>
  <si>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</si>
  <si>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</si>
  <si>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</si>
  <si>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</si>
  <si>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</si>
  <si>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</si>
  <si>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</si>
  <si>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</si>
  <si>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</si>
  <si>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</si>
  <si>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</si>
  <si>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</si>
  <si>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</si>
  <si>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</si>
  <si>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</si>
  <si>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</si>
  <si>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</si>
  <si>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</si>
  <si>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</si>
  <si>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</si>
  <si>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</si>
  <si>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</si>
  <si>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</si>
  <si>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</si>
  <si>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</si>
  <si>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</si>
  <si>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</si>
  <si>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</si>
  <si>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</si>
  <si>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</si>
  <si>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</si>
  <si>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</si>
  <si>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</si>
  <si>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</si>
  <si>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</si>
  <si>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</si>
  <si>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</si>
  <si>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</si>
  <si>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</si>
  <si>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</si>
  <si>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</si>
  <si>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</si>
  <si>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</si>
  <si>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</si>
  <si>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</si>
  <si>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</si>
  <si>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</si>
  <si>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</si>
  <si>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</si>
  <si>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</si>
  <si>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</si>
  <si>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</si>
  <si>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</si>
  <si>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</si>
  <si>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</si>
  <si>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</si>
  <si>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</si>
  <si>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</si>
  <si>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</si>
  <si>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</si>
  <si>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</si>
  <si>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</si>
  <si>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</si>
  <si>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</si>
  <si>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</si>
  <si>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</si>
  <si>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</si>
  <si>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</si>
  <si>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</si>
  <si>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</si>
  <si>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</si>
  <si>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</si>
  <si>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</si>
  <si>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</si>
  <si>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</si>
  <si>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</si>
  <si>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</si>
  <si>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</si>
  <si>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</si>
  <si>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</si>
  <si>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</si>
  <si>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</si>
  <si>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</si>
  <si>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</si>
  <si>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</si>
  <si>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</si>
  <si>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</si>
  <si>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</si>
  <si>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</si>
  <si>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</si>
  <si>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</si>
  <si>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</si>
  <si>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</si>
  <si>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</si>
  <si>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</si>
  <si>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</si>
  <si>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</si>
  <si>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</si>
  <si>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</si>
  <si>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</si>
  <si>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</si>
  <si>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</si>
  <si>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</si>
  <si>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</si>
  <si>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</si>
  <si>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</si>
  <si>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</si>
  <si>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</si>
  <si>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</si>
  <si>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</si>
  <si>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</si>
  <si>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</si>
  <si>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</si>
  <si>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</si>
  <si>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</si>
  <si>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</si>
  <si>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</si>
  <si>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</si>
  <si>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</si>
  <si>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</si>
  <si>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</si>
  <si>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</si>
  <si>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</si>
  <si>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</si>
  <si>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</si>
  <si>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</si>
  <si>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</si>
  <si>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</si>
  <si>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</si>
  <si>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</si>
  <si>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</si>
  <si>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</si>
  <si>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</si>
  <si>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</si>
  <si>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</si>
  <si>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</si>
  <si>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</si>
  <si>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</si>
  <si>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</si>
  <si>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</si>
  <si>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</si>
  <si>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</si>
  <si>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</si>
  <si>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</si>
  <si>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</si>
  <si>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</si>
  <si>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</si>
  <si>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</si>
  <si>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</si>
  <si>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</si>
  <si>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</si>
  <si>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</si>
  <si>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</si>
  <si>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</si>
  <si>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</si>
  <si>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</si>
  <si>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</si>
  <si>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</si>
  <si>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</si>
  <si>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</si>
  <si>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</si>
  <si>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</si>
  <si>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</si>
  <si>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</si>
  <si>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</si>
  <si>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</si>
  <si>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</si>
  <si>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</si>
  <si>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</si>
  <si>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</si>
  <si>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</si>
  <si>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</si>
  <si>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</si>
  <si>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</si>
  <si>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</si>
  <si>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</si>
  <si>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</si>
  <si>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</si>
  <si>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</si>
  <si>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</si>
  <si>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</si>
  <si>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</si>
  <si>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</si>
  <si>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</si>
  <si>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</si>
  <si>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</si>
  <si>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</si>
  <si>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</si>
  <si>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</si>
  <si>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</si>
  <si>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</si>
  <si>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</si>
  <si>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</si>
  <si>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</si>
  <si>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</si>
  <si>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</si>
  <si>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</si>
  <si>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</si>
  <si>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</si>
  <si>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</si>
  <si>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</si>
  <si>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</si>
  <si>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</si>
  <si>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</si>
  <si>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</si>
  <si>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</si>
  <si>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</si>
  <si>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</si>
  <si>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</si>
  <si>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</si>
  <si>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</si>
  <si>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</si>
  <si>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</si>
  <si>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</si>
  <si>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</si>
  <si>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</si>
  <si>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</si>
  <si>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</si>
  <si>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</si>
  <si>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</si>
  <si>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</si>
  <si>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</si>
  <si>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</si>
  <si>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</si>
  <si>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</si>
  <si>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</si>
  <si>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</si>
  <si>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</si>
  <si>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</si>
  <si>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</si>
  <si>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</si>
  <si>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</si>
  <si>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</si>
  <si>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</si>
  <si>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</si>
  <si>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</si>
  <si>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</si>
  <si>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</si>
  <si>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</si>
  <si>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</si>
  <si>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</si>
  <si>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</si>
  <si>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</si>
  <si>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</si>
  <si>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</si>
  <si>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</si>
  <si>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</si>
  <si>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</si>
  <si>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</si>
  <si>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</si>
  <si>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</si>
  <si>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</si>
  <si>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</si>
  <si>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</si>
  <si>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</si>
  <si>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</si>
  <si>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</si>
  <si>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</si>
  <si>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</si>
  <si>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</si>
  <si>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</si>
  <si>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</si>
  <si>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</si>
  <si>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</si>
  <si>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</si>
  <si>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</si>
  <si>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</si>
  <si>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</si>
  <si>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</si>
  <si>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</si>
  <si>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</si>
  <si>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</si>
  <si>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</si>
  <si>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</si>
  <si>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</si>
  <si>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</si>
  <si>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</si>
  <si>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</si>
  <si>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</si>
  <si>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</si>
  <si>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</si>
  <si>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</si>
  <si>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</si>
  <si>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</si>
  <si>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</si>
  <si>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</si>
  <si>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</si>
  <si>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</si>
  <si>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</si>
  <si>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</si>
  <si>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</si>
  <si>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</si>
  <si>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</si>
  <si>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</si>
  <si>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</si>
  <si>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</si>
  <si>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</si>
  <si>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</si>
  <si>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</si>
  <si>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</si>
  <si>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</si>
  <si>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</si>
  <si>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</si>
  <si>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</si>
  <si>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</si>
  <si>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</si>
  <si>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</si>
  <si>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</si>
  <si>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</si>
  <si>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</si>
  <si>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</si>
  <si>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</si>
  <si>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</si>
  <si>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</si>
  <si>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</si>
  <si>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</si>
  <si>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</si>
  <si>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</si>
  <si>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</si>
  <si>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</si>
  <si>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</si>
  <si>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</si>
  <si>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</si>
  <si>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</si>
  <si>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</si>
  <si>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</si>
  <si>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</si>
  <si>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</si>
  <si>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</si>
  <si>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</si>
  <si>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</si>
  <si>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</si>
  <si>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</si>
  <si>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</si>
  <si>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</si>
  <si>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</si>
  <si>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</si>
  <si>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</si>
  <si>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</si>
  <si>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</si>
  <si>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</si>
  <si>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</si>
  <si>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</si>
  <si>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</si>
  <si>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</si>
  <si>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</si>
  <si>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</si>
  <si>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</si>
  <si>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</si>
  <si>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</si>
  <si>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</si>
  <si>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</si>
  <si>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</si>
  <si>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</si>
  <si>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</si>
  <si>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</si>
  <si>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</si>
  <si>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</si>
  <si>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</si>
  <si>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</si>
  <si>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</si>
  <si>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</si>
  <si>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</si>
  <si>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</si>
  <si>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</si>
  <si>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</si>
  <si>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</si>
  <si>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</si>
  <si>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</si>
  <si>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</si>
  <si>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</si>
  <si>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</si>
  <si>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</si>
  <si>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</si>
  <si>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</si>
  <si>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</si>
  <si>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</si>
  <si>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</si>
  <si>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</si>
  <si>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</si>
  <si>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</si>
  <si>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</si>
  <si>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</si>
  <si>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</si>
  <si>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</si>
  <si>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</si>
  <si>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</si>
  <si>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</si>
  <si>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</si>
  <si>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</si>
  <si>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</si>
  <si>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</si>
  <si>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</si>
  <si>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</si>
  <si>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</si>
  <si>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</si>
  <si>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</si>
  <si>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</si>
  <si>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</si>
  <si>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</si>
  <si>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</si>
  <si>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</si>
  <si>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</si>
  <si>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</si>
  <si>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</si>
  <si>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</si>
  <si>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</si>
  <si>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</si>
  <si>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</si>
  <si>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</si>
  <si>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</si>
  <si>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</si>
  <si>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</si>
  <si>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</si>
  <si>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</si>
  <si>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</si>
  <si>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</si>
  <si>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</si>
  <si>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</si>
  <si>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</si>
  <si>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</si>
  <si>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</si>
  <si>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</si>
  <si>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</si>
  <si>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</si>
  <si>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</si>
  <si>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</si>
  <si>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</si>
  <si>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</si>
  <si>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</si>
  <si>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</si>
  <si>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</si>
  <si>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</si>
  <si>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</si>
  <si>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</si>
  <si>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</si>
  <si>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</si>
  <si>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</si>
  <si>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</si>
  <si>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</si>
  <si>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</si>
  <si>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</si>
  <si>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</si>
  <si>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</si>
  <si>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</si>
  <si>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</si>
  <si>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</si>
  <si>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</si>
  <si>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</si>
  <si>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</si>
  <si>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</si>
  <si>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</si>
  <si>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</si>
  <si>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</si>
  <si>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</si>
  <si>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</si>
  <si>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</si>
  <si>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</si>
  <si>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</si>
  <si>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</si>
  <si>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</si>
  <si>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</si>
  <si>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</si>
  <si>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</si>
  <si>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</si>
  <si>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</si>
  <si>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</si>
  <si>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</si>
  <si>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</si>
  <si>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</si>
  <si>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</si>
  <si>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</si>
  <si>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</si>
  <si>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</si>
  <si>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</si>
  <si>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</si>
  <si>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</si>
  <si>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</si>
  <si>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</si>
  <si>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</si>
  <si>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</si>
  <si>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</si>
  <si>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</si>
  <si>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</si>
  <si>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</si>
  <si>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</si>
  <si>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</si>
  <si>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</si>
  <si>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</si>
  <si>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</si>
  <si>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</si>
  <si>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</si>
  <si>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</si>
  <si>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</si>
  <si>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</si>
  <si>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</si>
  <si>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</si>
  <si>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</si>
  <si>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</si>
  <si>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</si>
  <si>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</si>
  <si>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</si>
  <si>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</si>
  <si>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</si>
  <si>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</si>
  <si>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</si>
  <si>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</si>
  <si>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</si>
  <si>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</si>
  <si>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</si>
  <si>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</si>
  <si>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</si>
  <si>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</si>
  <si>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</si>
  <si>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</si>
  <si>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</si>
  <si>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</si>
  <si>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</si>
  <si>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</si>
  <si>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</si>
  <si>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</si>
  <si>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</si>
  <si>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</si>
  <si>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</si>
  <si>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</si>
  <si>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</si>
  <si>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</si>
  <si>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</si>
  <si>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</si>
  <si>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</si>
  <si>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</si>
  <si>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</si>
  <si>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</si>
  <si>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</si>
  <si>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</si>
  <si>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</si>
  <si>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</si>
  <si>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</si>
  <si>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</si>
  <si>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</si>
  <si>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</si>
  <si>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</si>
  <si>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</si>
  <si>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</si>
  <si>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</si>
  <si>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</si>
  <si>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</si>
  <si>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</si>
  <si>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</si>
  <si>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</si>
  <si>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</si>
  <si>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</si>
  <si>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</si>
  <si>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</si>
  <si>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</si>
  <si>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</si>
  <si>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</si>
  <si>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</si>
  <si>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</si>
  <si>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</si>
  <si>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</si>
  <si>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</si>
  <si>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</si>
  <si>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</si>
  <si>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</si>
  <si>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</si>
  <si>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</si>
  <si>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</si>
  <si>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</si>
  <si>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</si>
  <si>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</si>
  <si>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</si>
  <si>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</si>
  <si>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</si>
  <si>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</si>
  <si>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</si>
  <si>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</si>
  <si>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</si>
  <si>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</si>
  <si>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</si>
  <si>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</si>
  <si>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</si>
  <si>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</si>
  <si>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</si>
  <si>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</si>
  <si>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</si>
  <si>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</si>
  <si>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</si>
  <si>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</si>
  <si>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</si>
  <si>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</si>
  <si>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</si>
  <si>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</si>
  <si>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</si>
  <si>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</si>
  <si>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</si>
  <si>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</si>
  <si>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</si>
  <si>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</si>
  <si>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</si>
  <si>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</si>
  <si>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</si>
  <si>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</si>
  <si>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</si>
  <si>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</si>
  <si>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</si>
  <si>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</si>
  <si>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</si>
  <si>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</si>
  <si>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</si>
  <si>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</si>
  <si>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</si>
  <si>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</si>
  <si>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</si>
  <si>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</si>
  <si>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</si>
  <si>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</si>
  <si>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</si>
  <si>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</si>
  <si>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</si>
  <si>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</si>
  <si>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</si>
  <si>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</si>
  <si>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</si>
  <si>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</si>
  <si>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</si>
  <si>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</si>
  <si>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</si>
  <si>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</si>
  <si>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</si>
  <si>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</si>
  <si>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</si>
  <si>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</si>
  <si>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</si>
  <si>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</si>
  <si>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</si>
  <si>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</si>
  <si>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</si>
  <si>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</si>
  <si>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</si>
  <si>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</si>
  <si>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</si>
  <si>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</si>
  <si>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</si>
  <si>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</si>
  <si>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</si>
  <si>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</si>
  <si>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</si>
  <si>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</si>
  <si>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</si>
  <si>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</si>
  <si>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</si>
  <si>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</si>
  <si>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</si>
  <si>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</si>
  <si>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</si>
  <si>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</si>
  <si>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</si>
  <si>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</si>
  <si>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</si>
  <si>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</si>
  <si>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</si>
  <si>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</si>
  <si>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</si>
  <si>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</si>
  <si>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</si>
  <si>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</si>
  <si>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</si>
  <si>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</si>
  <si>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</si>
  <si>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</si>
  <si>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</si>
  <si>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</si>
  <si>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</si>
  <si>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</si>
  <si>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</si>
  <si>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</si>
  <si>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</si>
  <si>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</si>
  <si>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</si>
  <si>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</si>
  <si>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</si>
  <si>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</si>
  <si>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</si>
  <si>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</si>
  <si>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</si>
  <si>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</si>
  <si>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</si>
  <si>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</si>
  <si>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</si>
  <si>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</si>
  <si>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</si>
  <si>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</si>
  <si>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</si>
  <si>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</si>
  <si>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</si>
  <si>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</si>
  <si>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</si>
  <si>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</si>
  <si>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</si>
  <si>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</si>
  <si>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</si>
  <si>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</si>
  <si>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</si>
  <si>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</si>
  <si>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</si>
  <si>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</si>
  <si>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</si>
  <si>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</si>
  <si>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</si>
  <si>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</si>
  <si>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</si>
  <si>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</si>
  <si>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</si>
  <si>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</si>
  <si>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</si>
  <si>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</si>
  <si>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</si>
  <si>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</si>
  <si>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</si>
  <si>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</si>
  <si>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</si>
  <si>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</si>
  <si>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</si>
  <si>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</si>
  <si>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</si>
  <si>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</si>
  <si>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</si>
  <si>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</si>
  <si>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</si>
  <si>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</si>
  <si>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</si>
  <si>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</si>
  <si>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</si>
  <si>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</si>
  <si>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</si>
  <si>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</si>
  <si>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</si>
  <si>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</si>
  <si>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</si>
  <si>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</si>
  <si>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</si>
  <si>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</si>
  <si>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</si>
  <si>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</si>
  <si>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</si>
  <si>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</si>
  <si>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</si>
  <si>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</si>
  <si>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</si>
  <si>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</si>
  <si>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</si>
  <si>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</si>
  <si>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</si>
  <si>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</si>
  <si>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</si>
  <si>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</si>
  <si>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</si>
  <si>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</si>
  <si>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</si>
  <si>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</si>
  <si>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</si>
  <si>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</si>
  <si>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</si>
  <si>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</si>
  <si>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</si>
  <si>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</si>
  <si>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</si>
  <si>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</si>
  <si>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</si>
  <si>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</si>
  <si>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</si>
  <si>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</si>
  <si>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</si>
  <si>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</si>
  <si>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</si>
  <si>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</si>
  <si>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</si>
  <si>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</si>
  <si>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</si>
  <si>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</si>
  <si>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</si>
  <si>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</si>
  <si>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</si>
  <si>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</si>
  <si>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</si>
  <si>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</si>
  <si>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</si>
  <si>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</si>
  <si>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</si>
  <si>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</si>
  <si>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</si>
  <si>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</si>
  <si>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</si>
  <si>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</si>
  <si>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</si>
  <si>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</si>
  <si>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</si>
  <si>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</si>
  <si>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</si>
  <si>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</si>
  <si>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</si>
  <si>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</si>
  <si>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</si>
  <si>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</si>
  <si>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</si>
  <si>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</si>
  <si>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</si>
  <si>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</si>
  <si>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</si>
  <si>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</si>
  <si>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</si>
  <si>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</si>
  <si>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</si>
  <si>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</si>
  <si>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</si>
  <si>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</si>
  <si>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</si>
  <si>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</si>
  <si>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</si>
  <si>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</si>
  <si>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</si>
  <si>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</si>
  <si>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</si>
  <si>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</si>
  <si>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</si>
  <si>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</si>
  <si>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</si>
  <si>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</si>
  <si>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</si>
  <si>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</si>
  <si>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</si>
  <si>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</si>
  <si>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</si>
  <si>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</si>
  <si>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</si>
  <si>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</si>
  <si>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</si>
  <si>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</si>
  <si>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</si>
  <si>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</si>
  <si>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</si>
  <si>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</si>
  <si>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</si>
  <si>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</si>
  <si>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</si>
  <si>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</si>
  <si>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</si>
  <si>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</si>
  <si>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</si>
  <si>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</si>
  <si>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</si>
  <si>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</si>
  <si>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</si>
  <si>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</si>
  <si>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</si>
  <si>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</si>
  <si>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</si>
  <si>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</si>
  <si>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</si>
  <si>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</si>
  <si>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</si>
  <si>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</si>
  <si>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</si>
  <si>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</si>
  <si>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</si>
  <si>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</si>
  <si>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</si>
  <si>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</si>
  <si>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</si>
  <si>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</si>
  <si>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</si>
  <si>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</si>
  <si>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</si>
  <si>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</si>
  <si>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</si>
  <si>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</si>
  <si>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</si>
  <si>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</si>
  <si>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</si>
  <si>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</si>
  <si>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</si>
  <si>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</si>
  <si>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</si>
  <si>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</si>
  <si>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</si>
  <si>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</si>
  <si>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</si>
  <si>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</si>
  <si>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</si>
  <si>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</si>
  <si>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</si>
  <si>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</si>
  <si>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</si>
  <si>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</si>
  <si>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</si>
  <si>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</si>
  <si>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</si>
  <si>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</si>
  <si>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</si>
  <si>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</si>
  <si>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</si>
  <si>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</si>
  <si>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</si>
  <si>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</si>
  <si>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</si>
  <si>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</si>
  <si>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</si>
  <si>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</si>
  <si>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</si>
  <si>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</si>
  <si>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</si>
  <si>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</si>
  <si>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</si>
  <si>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</si>
  <si>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</si>
  <si>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</si>
  <si>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</si>
  <si>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</si>
  <si>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</si>
  <si>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</si>
  <si>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</si>
  <si>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</si>
  <si>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</si>
  <si>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</si>
  <si>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</si>
  <si>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</si>
  <si>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</si>
  <si>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</si>
  <si>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</si>
  <si>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</si>
  <si>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</si>
  <si>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</si>
  <si>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</si>
  <si>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</si>
  <si>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</si>
  <si>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</si>
  <si>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</si>
  <si>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</si>
  <si>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</si>
  <si>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</si>
  <si>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</si>
  <si>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</si>
  <si>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</si>
  <si>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</si>
  <si>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</si>
  <si>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</si>
  <si>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</si>
  <si>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</si>
  <si>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</si>
  <si>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</si>
  <si>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</si>
  <si>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</si>
  <si>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</si>
  <si>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</si>
  <si>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</si>
  <si>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</si>
  <si>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</si>
  <si>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</si>
  <si>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</si>
  <si>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</si>
  <si>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</si>
  <si>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</si>
  <si>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</si>
  <si>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</si>
  <si>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</si>
  <si>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</si>
  <si>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</si>
  <si>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</si>
  <si>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</si>
  <si>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</si>
  <si>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</si>
  <si>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</si>
  <si>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</si>
  <si>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</si>
  <si>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</si>
  <si>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</si>
  <si>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</si>
  <si>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</si>
  <si>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</si>
  <si>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</si>
  <si>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</si>
  <si>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</si>
  <si>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</si>
  <si>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</si>
  <si>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</si>
  <si>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</si>
  <si>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</si>
  <si>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</si>
  <si>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</si>
  <si>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</si>
  <si>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</si>
  <si>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</si>
  <si>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</si>
  <si>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</si>
  <si>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</si>
  <si>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</si>
  <si>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</si>
  <si>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</si>
  <si>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</si>
  <si>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</si>
  <si>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</si>
  <si>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</si>
  <si>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</si>
  <si>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</si>
  <si>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</si>
  <si>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</si>
  <si>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</si>
  <si>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</si>
  <si>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</si>
  <si>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</si>
  <si>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</si>
  <si>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</si>
  <si>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</si>
  <si>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</si>
  <si>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</si>
  <si>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</si>
  <si>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</si>
  <si>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</si>
  <si>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</si>
  <si>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</si>
  <si>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</si>
  <si>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</si>
  <si>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</si>
  <si>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</si>
  <si>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</si>
  <si>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</si>
  <si>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</si>
  <si>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</si>
  <si>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</si>
  <si>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</si>
  <si>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</si>
  <si>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</si>
  <si>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</si>
  <si>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</si>
  <si>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</si>
  <si>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</si>
  <si>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</si>
  <si>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</si>
  <si>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</si>
  <si>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</si>
  <si>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</si>
  <si>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</si>
  <si>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</si>
  <si>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</si>
  <si>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</si>
  <si>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</si>
  <si>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</si>
  <si>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</si>
  <si>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</si>
  <si>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</si>
  <si>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</si>
  <si>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</si>
  <si>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</si>
  <si>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</si>
  <si>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</si>
  <si>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</si>
  <si>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</si>
  <si>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</si>
  <si>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</si>
  <si>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</si>
  <si>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</si>
  <si>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</si>
  <si>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</si>
  <si>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</si>
  <si>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</si>
  <si>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</si>
  <si>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</si>
  <si>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</si>
  <si>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</si>
  <si>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</si>
  <si>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</si>
  <si>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</si>
  <si>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</si>
  <si>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</si>
  <si>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</si>
  <si>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</si>
  <si>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</si>
  <si>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</si>
  <si>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</si>
  <si>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</si>
  <si>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</si>
  <si>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</si>
  <si>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</si>
  <si>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</si>
  <si>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</si>
  <si>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</si>
  <si>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</si>
  <si>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</si>
  <si>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</si>
  <si>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</si>
  <si>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</si>
  <si>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</si>
  <si>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</si>
  <si>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</si>
  <si>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</si>
  <si>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</si>
  <si>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</si>
  <si>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</si>
  <si>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</si>
  <si>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</si>
  <si>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</si>
  <si>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</si>
  <si>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</si>
  <si>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</si>
  <si>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</si>
  <si>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</si>
  <si>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</si>
  <si>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</si>
  <si>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</si>
  <si>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</si>
  <si>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</si>
  <si>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</si>
  <si>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</si>
  <si>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</si>
  <si>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</si>
  <si>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</si>
  <si>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</si>
  <si>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</si>
  <si>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</si>
  <si>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</si>
  <si>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</si>
  <si>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</si>
  <si>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</si>
  <si>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</si>
  <si>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</si>
  <si>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</si>
  <si>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</si>
  <si>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</si>
  <si>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</si>
  <si>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</si>
  <si>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</si>
  <si>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</si>
  <si>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</si>
  <si>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</si>
  <si>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</si>
  <si>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</si>
  <si>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</si>
  <si>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</si>
  <si>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</si>
  <si>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</si>
  <si>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</si>
  <si>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</si>
  <si>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</si>
  <si>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</si>
  <si>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</si>
  <si>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</si>
  <si>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</si>
  <si>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</si>
  <si>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</si>
  <si>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</si>
  <si>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</si>
  <si>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</si>
  <si>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</si>
  <si>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</si>
  <si>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</si>
  <si>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</si>
  <si>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</si>
  <si>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</si>
  <si>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</si>
  <si>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</si>
  <si>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</si>
  <si>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</si>
  <si>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</si>
  <si>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</si>
  <si>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</si>
  <si>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</si>
  <si>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</si>
  <si>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</si>
  <si>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</si>
  <si>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</si>
  <si>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</si>
  <si>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</si>
  <si>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</si>
  <si>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</si>
  <si>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</si>
  <si>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</si>
  <si>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</si>
  <si>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</si>
  <si>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</si>
  <si>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</si>
  <si>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</si>
  <si>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</si>
  <si>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</si>
  <si>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</si>
  <si>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</si>
  <si>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</si>
  <si>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</si>
  <si>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</si>
  <si>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</si>
  <si>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</si>
  <si>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</si>
  <si>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</si>
  <si>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</si>
  <si>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</si>
  <si>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</si>
  <si>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</si>
  <si>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</si>
  <si>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</si>
  <si>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</si>
  <si>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</si>
  <si>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</si>
  <si>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</si>
  <si>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</si>
  <si>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</si>
  <si>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</si>
  <si>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</si>
  <si>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</si>
  <si>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</si>
  <si>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</si>
  <si>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</si>
  <si>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</si>
  <si>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</si>
  <si>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</si>
  <si>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</si>
  <si>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</si>
  <si>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</si>
  <si>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</si>
  <si>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</si>
  <si>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</si>
  <si>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</si>
  <si>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</si>
  <si>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</si>
  <si>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</si>
  <si>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</si>
  <si>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</si>
  <si>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</si>
  <si>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</si>
  <si>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</si>
  <si>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</si>
  <si>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</si>
  <si>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</si>
  <si>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</si>
  <si>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</si>
  <si>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</si>
  <si>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</si>
  <si>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</si>
  <si>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</si>
  <si>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</si>
  <si>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</si>
  <si>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</si>
  <si>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</si>
  <si>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</si>
  <si>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</si>
  <si>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</si>
  <si>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</si>
  <si>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</si>
  <si>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</si>
  <si>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</si>
  <si>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</si>
  <si>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</si>
  <si>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</si>
  <si>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</si>
  <si>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</si>
  <si>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</si>
  <si>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</si>
  <si>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</si>
  <si>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</si>
  <si>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</si>
  <si>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</si>
  <si>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</si>
  <si>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</si>
  <si>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</si>
  <si>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</si>
  <si>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</si>
  <si>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</si>
  <si>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</si>
  <si>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</si>
  <si>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</si>
  <si>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</si>
  <si>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</si>
  <si>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</si>
  <si>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</si>
  <si>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</si>
  <si>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</si>
  <si>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</si>
  <si>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</si>
  <si>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</si>
  <si>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</si>
  <si>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</si>
  <si>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</si>
  <si>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</si>
  <si>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</si>
  <si>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</si>
  <si>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</si>
  <si>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</si>
  <si>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</si>
  <si>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</si>
  <si>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</si>
  <si>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</si>
  <si>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</si>
  <si>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</si>
  <si>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</si>
  <si>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</si>
  <si>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</si>
  <si>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</si>
  <si>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</si>
  <si>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</si>
  <si>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</si>
  <si>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</si>
  <si>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</si>
  <si>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</si>
  <si>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</si>
  <si>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</si>
  <si>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</si>
  <si>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</si>
  <si>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</si>
  <si>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</si>
  <si>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</si>
  <si>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</si>
  <si>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</si>
  <si>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</si>
  <si>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</si>
  <si>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</si>
  <si>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</si>
  <si>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</si>
  <si>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</si>
  <si>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</si>
  <si>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</si>
  <si>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</si>
  <si>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</si>
  <si>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</si>
  <si>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</si>
  <si>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</si>
  <si>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</si>
  <si>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</si>
  <si>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</si>
  <si>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</si>
  <si>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</si>
  <si>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</si>
  <si>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</si>
  <si>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</si>
  <si>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</si>
  <si>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</si>
  <si>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</si>
  <si>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</si>
  <si>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</si>
  <si>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</si>
  <si>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</si>
  <si>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</si>
  <si>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</si>
  <si>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</si>
  <si>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</si>
  <si>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</si>
  <si>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</si>
  <si>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</si>
  <si>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</si>
  <si>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</si>
  <si>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</si>
  <si>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</si>
  <si>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</si>
  <si>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</si>
  <si>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</si>
  <si>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</si>
  <si>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</si>
  <si>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</si>
  <si>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</si>
  <si>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</si>
  <si>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</si>
  <si>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</si>
  <si>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</si>
  <si>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</si>
  <si>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</si>
  <si>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</si>
  <si>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</si>
  <si>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</si>
  <si>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</si>
  <si>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</si>
  <si>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</si>
  <si>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</si>
  <si>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</si>
  <si>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</si>
  <si>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</si>
  <si>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</si>
  <si>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</si>
  <si>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</si>
  <si>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</si>
  <si>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</si>
  <si>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</si>
  <si>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</si>
  <si>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</si>
  <si>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</si>
  <si>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</si>
  <si>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</si>
  <si>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</si>
  <si>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</si>
  <si>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</si>
  <si>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</si>
  <si>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</si>
  <si>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</si>
  <si>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</si>
  <si>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</si>
  <si>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</si>
  <si>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</si>
  <si>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</si>
  <si>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</si>
  <si>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</si>
  <si>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</si>
  <si>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</si>
  <si>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</si>
  <si>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</si>
  <si>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</si>
  <si>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</si>
  <si>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</si>
  <si>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</si>
  <si>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</si>
  <si>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</si>
  <si>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</si>
  <si>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</si>
  <si>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</si>
  <si>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</si>
  <si>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</si>
  <si>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</si>
  <si>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</si>
  <si>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</si>
  <si>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</si>
  <si>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</si>
  <si>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</si>
  <si>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</si>
  <si>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</si>
  <si>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</si>
  <si>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</si>
  <si>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</si>
  <si>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</si>
  <si>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</si>
  <si>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</si>
  <si>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</si>
  <si>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</si>
  <si>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</si>
  <si>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</si>
  <si>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</si>
  <si>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</si>
  <si>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</si>
  <si>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</si>
  <si>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</si>
  <si>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</si>
  <si>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</si>
  <si>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</si>
  <si>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</si>
  <si>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</si>
  <si>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</si>
  <si>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</si>
  <si>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</si>
  <si>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</si>
  <si>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</si>
  <si>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</si>
  <si>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</si>
  <si>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</si>
  <si>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</si>
  <si>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</si>
  <si>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</si>
  <si>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</si>
  <si>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</si>
  <si>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</si>
  <si>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</si>
  <si>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</si>
  <si>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</si>
  <si>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</si>
  <si>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</si>
  <si>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</si>
  <si>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</si>
  <si>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</si>
  <si>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</si>
  <si>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</si>
  <si>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</si>
  <si>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</si>
  <si>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</si>
  <si>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</si>
  <si>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</si>
  <si>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</si>
  <si>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</si>
  <si>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</si>
  <si>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</si>
  <si>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</si>
  <si>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</si>
  <si>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</si>
  <si>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</si>
  <si>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</si>
  <si>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</si>
  <si>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</si>
  <si>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</si>
  <si>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</si>
  <si>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</si>
  <si>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</si>
  <si>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</si>
  <si>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</si>
  <si>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</si>
  <si>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</si>
  <si>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</si>
  <si>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</si>
  <si>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</si>
  <si>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</si>
  <si>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</si>
  <si>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</si>
  <si>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</si>
  <si>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</si>
  <si>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</si>
  <si>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</si>
  <si>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</si>
  <si>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</si>
  <si>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</si>
  <si>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</si>
  <si>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</si>
  <si>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</si>
  <si>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</si>
  <si>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</si>
  <si>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</si>
  <si>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</si>
  <si>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</si>
  <si>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</si>
  <si>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</si>
  <si>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</si>
  <si>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</si>
  <si>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</si>
  <si>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</si>
  <si>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</si>
  <si>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</si>
  <si>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</si>
  <si>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</si>
  <si>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</si>
  <si>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</si>
  <si>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</si>
  <si>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</si>
  <si>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</si>
  <si>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</si>
  <si>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</si>
  <si>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</si>
  <si>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</si>
  <si>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</si>
  <si>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</si>
  <si>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</si>
  <si>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</si>
  <si>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</si>
  <si>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</si>
  <si>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</si>
  <si>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</si>
  <si>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</si>
  <si>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</si>
  <si>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</si>
  <si>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</si>
  <si>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</si>
  <si>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</si>
  <si>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</si>
  <si>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</si>
  <si>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</si>
  <si>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</si>
  <si>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</si>
  <si>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</si>
  <si>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</si>
  <si>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</si>
  <si>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</si>
  <si>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</si>
  <si>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</si>
  <si>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</si>
  <si>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</si>
  <si>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</si>
  <si>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</si>
  <si>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</si>
  <si>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</si>
  <si>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</si>
  <si>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</si>
  <si>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</si>
  <si>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</si>
  <si>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</si>
  <si>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</si>
  <si>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</si>
  <si>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</si>
  <si>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</si>
  <si>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</si>
  <si>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</si>
  <si>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</si>
  <si>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</si>
  <si>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</si>
  <si>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</si>
  <si>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</si>
  <si>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</si>
  <si>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</si>
  <si>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</si>
  <si>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</si>
  <si>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</si>
  <si>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</si>
  <si>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</si>
  <si>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</si>
  <si>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</si>
  <si>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</si>
  <si>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</si>
  <si>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</si>
  <si>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</si>
  <si>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</si>
  <si>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</si>
  <si>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</si>
  <si>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</si>
  <si>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</si>
  <si>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</si>
  <si>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</si>
  <si>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</si>
  <si>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</si>
  <si>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</si>
  <si>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</si>
  <si>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</si>
  <si>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</si>
  <si>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</si>
  <si>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</si>
  <si>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</si>
  <si>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</si>
  <si>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</si>
  <si>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</si>
  <si>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</si>
  <si>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</si>
  <si>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</si>
  <si>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</si>
  <si>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</si>
  <si>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</si>
  <si>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</si>
  <si>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</si>
  <si>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</si>
  <si>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</si>
  <si>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</si>
  <si>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</si>
  <si>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</si>
  <si>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</si>
  <si>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</si>
  <si>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</si>
  <si>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</si>
  <si>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</si>
  <si>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</si>
  <si>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</si>
  <si>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</si>
  <si>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</si>
  <si>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</si>
  <si>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</si>
  <si>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</si>
  <si>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</si>
  <si>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</si>
  <si>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</si>
  <si>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</si>
  <si>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</si>
  <si>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</si>
  <si>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</si>
  <si>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</si>
  <si>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</si>
  <si>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</si>
  <si>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</si>
  <si>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</si>
  <si>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</si>
  <si>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</si>
  <si>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</si>
  <si>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</si>
  <si>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</si>
  <si>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</si>
  <si>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</si>
  <si>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</si>
  <si>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</si>
  <si>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</si>
  <si>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</si>
  <si>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</si>
  <si>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</si>
  <si>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</si>
  <si>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</si>
  <si>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</si>
  <si>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</si>
  <si>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</si>
  <si>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</si>
  <si>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</si>
  <si>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</si>
  <si>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</si>
  <si>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</si>
  <si>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</si>
  <si>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</si>
  <si>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</si>
  <si>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</si>
  <si>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</si>
  <si>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</si>
  <si>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</si>
  <si>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</si>
  <si>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</si>
  <si>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</si>
  <si>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</si>
  <si>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</si>
  <si>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</si>
  <si>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</si>
  <si>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</si>
  <si>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</si>
  <si>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</si>
  <si>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</si>
  <si>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</si>
  <si>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</si>
  <si>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</si>
  <si>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</si>
  <si>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</si>
  <si>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</si>
  <si>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</si>
  <si>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</si>
  <si>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</si>
  <si>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</si>
  <si>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</si>
  <si>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</si>
  <si>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</si>
  <si>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</si>
  <si>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</si>
  <si>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</si>
  <si>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</si>
  <si>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</si>
  <si>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</si>
  <si>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</si>
  <si>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</si>
  <si>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</si>
  <si>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</si>
  <si>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</si>
  <si>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</si>
  <si>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</si>
  <si>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</si>
  <si>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</si>
  <si>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</si>
  <si>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</si>
  <si>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</si>
  <si>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</si>
  <si>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</si>
  <si>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</si>
  <si>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</si>
  <si>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</si>
  <si>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</si>
  <si>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</si>
  <si>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</si>
  <si>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</si>
  <si>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</si>
  <si>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</si>
  <si>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</si>
  <si>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</si>
  <si>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</si>
  <si>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</si>
  <si>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</si>
  <si>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</si>
  <si>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</si>
  <si>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</si>
  <si>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</si>
  <si>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</si>
  <si>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</si>
  <si>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</si>
  <si>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</si>
  <si>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</si>
  <si>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</si>
  <si>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</si>
  <si>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</si>
  <si>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</si>
  <si>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</si>
  <si>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</si>
  <si>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</si>
  <si>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</si>
  <si>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</si>
  <si>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</si>
  <si>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</si>
  <si>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</si>
  <si>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</si>
  <si>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</si>
  <si>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</si>
  <si>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</si>
  <si>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</si>
  <si>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</si>
  <si>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</si>
  <si>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</si>
  <si>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</si>
  <si>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</si>
  <si>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</si>
  <si>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</si>
  <si>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</si>
  <si>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</si>
  <si>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</si>
  <si>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</si>
  <si>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</si>
  <si>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</si>
  <si>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</si>
  <si>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</si>
  <si>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</si>
  <si>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</si>
  <si>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</si>
  <si>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</si>
  <si>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</si>
  <si>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</si>
  <si>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</si>
  <si>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</si>
  <si>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</si>
  <si>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</si>
  <si>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</si>
  <si>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</si>
  <si>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</si>
  <si>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</si>
  <si>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</si>
  <si>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</si>
  <si>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</si>
  <si>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</si>
  <si>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</si>
  <si>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</si>
  <si>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</si>
  <si>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</si>
  <si>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</si>
  <si>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</si>
  <si>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</si>
  <si>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</si>
  <si>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</si>
  <si>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</si>
  <si>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</si>
  <si>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</si>
  <si>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</si>
  <si>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</si>
  <si>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</si>
  <si>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</si>
  <si>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</si>
  <si>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</si>
  <si>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</si>
  <si>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</si>
  <si>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</si>
  <si>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</si>
  <si>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</si>
  <si>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</si>
  <si>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</si>
  <si>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</si>
  <si>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</si>
  <si>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</si>
  <si>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</si>
  <si>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</si>
  <si>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</si>
  <si>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</si>
  <si>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</si>
  <si>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</si>
  <si>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</si>
  <si>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</si>
  <si>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</si>
  <si>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</si>
  <si>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</si>
  <si>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</si>
  <si>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</si>
  <si>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</si>
  <si>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</si>
  <si>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</si>
  <si>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</si>
  <si>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</si>
  <si>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</si>
  <si>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</si>
  <si>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</si>
  <si>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</si>
  <si>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</si>
  <si>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</si>
  <si>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</si>
  <si>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</si>
  <si>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</si>
  <si>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</si>
  <si>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</si>
  <si>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</si>
  <si>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</si>
  <si>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</si>
  <si>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</si>
  <si>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</si>
  <si>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</si>
  <si>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</si>
  <si>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</si>
  <si>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</si>
  <si>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</si>
  <si>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</si>
  <si>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</si>
  <si>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</si>
  <si>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</si>
  <si>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</si>
  <si>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</si>
  <si>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</si>
  <si>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</si>
  <si>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</si>
  <si>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</si>
  <si>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</si>
  <si>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</si>
  <si>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</si>
  <si>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</si>
  <si>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</si>
  <si>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</si>
  <si>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</si>
  <si>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</si>
  <si>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</si>
  <si>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</si>
  <si>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</si>
  <si>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</si>
  <si>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</si>
  <si>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</si>
  <si>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</si>
  <si>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</si>
  <si>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</si>
  <si>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</si>
  <si>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</si>
  <si>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</si>
  <si>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</si>
  <si>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</si>
  <si>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</si>
  <si>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</si>
  <si>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</si>
  <si>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</si>
  <si>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</si>
  <si>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</si>
  <si>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</si>
  <si>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</si>
  <si>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</si>
  <si>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</si>
  <si>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</si>
  <si>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</si>
  <si>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</si>
  <si>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</si>
  <si>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</si>
  <si>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</si>
  <si>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</si>
  <si>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</si>
  <si>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</si>
  <si>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</si>
  <si>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</si>
  <si>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</si>
  <si>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</si>
  <si>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</si>
  <si>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</si>
  <si>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</si>
  <si>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</si>
  <si>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</si>
  <si>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</si>
  <si>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</si>
  <si>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</si>
  <si>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</si>
  <si>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</si>
  <si>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</si>
  <si>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</si>
  <si>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</si>
  <si>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</si>
  <si>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</si>
  <si>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</si>
  <si>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</si>
  <si>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</si>
  <si>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</si>
  <si>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</si>
  <si>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</si>
  <si>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</si>
  <si>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</si>
  <si>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</si>
  <si>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</si>
  <si>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</si>
  <si>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</si>
  <si>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</si>
  <si>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</si>
  <si>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</si>
  <si>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</si>
  <si>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</si>
  <si>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</si>
  <si>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</si>
  <si>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</si>
  <si>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</si>
  <si>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</si>
  <si>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</si>
  <si>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</si>
  <si>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</si>
  <si>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</si>
  <si>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</si>
  <si>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</si>
  <si>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</si>
  <si>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</si>
  <si>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</si>
  <si>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</si>
  <si>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</si>
  <si>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</si>
  <si>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</si>
  <si>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</si>
  <si>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</si>
  <si>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</si>
  <si>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</si>
  <si>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</si>
  <si>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</si>
  <si>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</si>
  <si>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</si>
  <si>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</si>
  <si>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</si>
  <si>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</si>
  <si>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</si>
  <si>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</si>
  <si>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</si>
  <si>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</si>
  <si>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</si>
  <si>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</si>
  <si>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</si>
  <si>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</si>
  <si>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</si>
  <si>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</si>
  <si>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</si>
  <si>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</si>
  <si>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</si>
  <si>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</si>
  <si>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</si>
  <si>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</si>
  <si>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</si>
  <si>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</si>
  <si>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</si>
  <si>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</si>
  <si>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</si>
  <si>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</si>
  <si>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</si>
  <si>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</si>
  <si>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</si>
  <si>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</si>
  <si>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</si>
  <si>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</si>
  <si>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</si>
  <si>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</si>
  <si>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</si>
  <si>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</si>
  <si>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</si>
  <si>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</si>
  <si>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</si>
  <si>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</si>
  <si>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</si>
  <si>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</si>
  <si>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</si>
  <si>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</si>
  <si>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</si>
  <si>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</si>
  <si>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</si>
  <si>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</si>
  <si>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</si>
  <si>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</si>
  <si>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</si>
  <si>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</si>
  <si>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</si>
  <si>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</si>
  <si>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</si>
  <si>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</si>
  <si>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</si>
  <si>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</si>
  <si>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</si>
  <si>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</si>
  <si>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</si>
  <si>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</si>
  <si>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</si>
  <si>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</si>
  <si>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</si>
  <si>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</si>
  <si>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</si>
  <si>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</si>
  <si>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</si>
  <si>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</si>
  <si>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</si>
  <si>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</si>
  <si>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</si>
  <si>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</si>
  <si>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</si>
  <si>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</si>
  <si>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</si>
  <si>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</si>
  <si>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</si>
  <si>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</si>
  <si>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</si>
  <si>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</si>
  <si>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</si>
  <si>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</si>
  <si>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</si>
  <si>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</si>
  <si>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</si>
  <si>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</si>
  <si>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</si>
  <si>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</si>
  <si>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</si>
  <si>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</si>
  <si>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</si>
  <si>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</si>
  <si>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</si>
  <si>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</si>
  <si>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</si>
  <si>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</si>
  <si>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</si>
  <si>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</si>
  <si>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</si>
  <si>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</si>
  <si>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</si>
  <si>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</si>
  <si>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</si>
  <si>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</si>
  <si>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</si>
  <si>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</si>
  <si>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</si>
  <si>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</si>
  <si>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</si>
  <si>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</si>
  <si>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</si>
  <si>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</si>
  <si>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</si>
  <si>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</si>
  <si>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</si>
  <si>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</si>
  <si>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</si>
  <si>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</si>
  <si>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</si>
  <si>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</si>
  <si>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</si>
  <si>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</si>
  <si>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</si>
  <si>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</si>
  <si>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</si>
  <si>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</si>
  <si>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</si>
  <si>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</si>
  <si>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</si>
  <si>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</si>
  <si>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</si>
  <si>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</si>
  <si>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</si>
  <si>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</si>
  <si>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</si>
  <si>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</si>
  <si>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</si>
  <si>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</si>
  <si>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</si>
  <si>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</si>
  <si>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</si>
  <si>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</si>
  <si>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</si>
  <si>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</si>
  <si>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</si>
  <si>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</si>
  <si>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</si>
  <si>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</si>
  <si>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</si>
  <si>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</si>
  <si>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</si>
  <si>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</si>
  <si>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</si>
  <si>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</si>
  <si>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</si>
  <si>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</si>
  <si>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</si>
  <si>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</si>
  <si>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</si>
  <si>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</si>
  <si>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</si>
  <si>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</si>
  <si>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</si>
  <si>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</si>
  <si>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</si>
  <si>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</si>
  <si>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</si>
  <si>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</si>
  <si>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</si>
  <si>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</si>
  <si>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</si>
  <si>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</si>
  <si>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</si>
  <si>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</si>
  <si>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</si>
  <si>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</si>
  <si>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</si>
  <si>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</si>
  <si>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</si>
  <si>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</si>
  <si>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</si>
  <si>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</si>
  <si>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</si>
  <si>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</si>
  <si>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</si>
  <si>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</si>
  <si>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</si>
  <si>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</si>
  <si>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</si>
  <si>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</si>
  <si>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</si>
  <si>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</si>
  <si>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</si>
  <si>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</si>
  <si>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</si>
  <si>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</si>
  <si>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</si>
  <si>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</si>
  <si>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</si>
  <si>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</si>
  <si>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</si>
  <si>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</si>
  <si>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</si>
  <si>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</si>
  <si>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</si>
  <si>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</si>
  <si>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</si>
  <si>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</si>
  <si>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</si>
  <si>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</si>
  <si>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</si>
  <si>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</si>
  <si>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</si>
  <si>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</si>
  <si>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</si>
  <si>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</si>
  <si>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</si>
  <si>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</si>
  <si>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</si>
  <si>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</si>
  <si>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</si>
  <si>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</si>
  <si>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</si>
  <si>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</si>
  <si>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</si>
  <si>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</si>
  <si>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</si>
  <si>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</si>
  <si>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</si>
  <si>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</si>
  <si>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</si>
  <si>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</si>
  <si>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</si>
  <si>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</si>
  <si>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</si>
  <si>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</si>
  <si>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</si>
  <si>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</si>
  <si>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</si>
  <si>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</si>
  <si>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</si>
  <si>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</si>
  <si>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</si>
  <si>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</si>
  <si>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</si>
  <si>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</si>
  <si>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</si>
  <si>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</si>
  <si>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</si>
  <si>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</si>
  <si>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</si>
  <si>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</si>
  <si>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</si>
  <si>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</si>
  <si>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</si>
  <si>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</si>
  <si>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</si>
  <si>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</si>
  <si>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</si>
  <si>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</si>
  <si>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</si>
  <si>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</si>
  <si>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</si>
  <si>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</si>
  <si>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</si>
  <si>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</si>
  <si>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</si>
  <si>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</si>
  <si>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</si>
  <si>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</si>
  <si>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</si>
  <si>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</si>
  <si>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</si>
  <si>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</si>
  <si>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</si>
  <si>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</si>
  <si>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</si>
  <si>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</si>
  <si>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</si>
  <si>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</si>
  <si>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</si>
  <si>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</si>
  <si>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</si>
  <si>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</si>
  <si>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</si>
  <si>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</si>
  <si>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</si>
  <si>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</si>
  <si>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</si>
  <si>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</si>
  <si>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</si>
  <si>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</si>
  <si>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</si>
  <si>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</si>
  <si>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</si>
  <si>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</si>
  <si>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</si>
  <si>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</si>
  <si>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</si>
  <si>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</si>
  <si>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</si>
  <si>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</si>
  <si>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</si>
  <si>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</si>
  <si>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</si>
  <si>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</si>
  <si>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</si>
  <si>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</si>
  <si>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</si>
  <si>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</si>
  <si>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</si>
  <si>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</si>
  <si>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</si>
  <si>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</si>
  <si>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</si>
  <si>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</si>
  <si>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</si>
  <si>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</si>
  <si>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</si>
  <si>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</si>
  <si>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</si>
  <si>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</si>
  <si>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</si>
  <si>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</si>
  <si>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</si>
  <si>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</si>
  <si>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</si>
  <si>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</si>
  <si>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</si>
  <si>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</si>
  <si>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</si>
  <si>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</si>
  <si>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</si>
  <si>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</si>
  <si>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</si>
  <si>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</si>
  <si>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</si>
  <si>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</si>
  <si>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</si>
  <si>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</si>
  <si>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</si>
  <si>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</si>
  <si>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</si>
  <si>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</si>
  <si>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</si>
  <si>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</si>
  <si>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</si>
  <si>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</si>
  <si>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</si>
  <si>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</si>
  <si>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</si>
  <si>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</si>
  <si>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</si>
  <si>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</si>
  <si>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</si>
  <si>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</si>
  <si>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</si>
  <si>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</si>
  <si>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</si>
  <si>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</si>
  <si>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</si>
  <si>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</si>
  <si>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</si>
  <si>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</si>
  <si>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</si>
  <si>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</si>
  <si>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</si>
  <si>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</si>
  <si>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</si>
  <si>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</si>
  <si>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</si>
  <si>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</si>
  <si>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</si>
  <si>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</si>
  <si>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</si>
  <si>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</si>
  <si>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</si>
  <si>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</si>
  <si>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</si>
  <si>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</si>
  <si>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</si>
  <si>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</si>
  <si>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</si>
  <si>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</si>
  <si>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</si>
  <si>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</si>
  <si>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</si>
  <si>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</si>
  <si>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</si>
  <si>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</si>
  <si>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</si>
  <si>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</si>
  <si>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</si>
  <si>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</si>
  <si>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</si>
  <si>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</si>
  <si>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</si>
  <si>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</si>
  <si>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</si>
  <si>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</si>
  <si>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</si>
  <si>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</si>
  <si>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</si>
  <si>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</si>
  <si>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</si>
  <si>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</si>
  <si>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</si>
  <si>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</si>
  <si>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</si>
  <si>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</si>
  <si>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</si>
  <si>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</si>
  <si>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</si>
  <si>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</si>
  <si>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</si>
  <si>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</si>
  <si>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</si>
  <si>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</si>
  <si>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</si>
  <si>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</si>
  <si>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</si>
  <si>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</si>
  <si>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</si>
  <si>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</si>
  <si>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</si>
  <si>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</si>
  <si>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</si>
  <si>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</si>
  <si>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</si>
  <si>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</si>
  <si>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</si>
  <si>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</si>
  <si>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</si>
  <si>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</si>
  <si>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</si>
  <si>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</si>
  <si>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</si>
  <si>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</si>
  <si>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</si>
  <si>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</si>
  <si>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</si>
  <si>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</si>
  <si>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</si>
  <si>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</si>
  <si>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</si>
  <si>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</si>
  <si>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</si>
  <si>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</si>
  <si>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</si>
  <si>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</si>
  <si>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</si>
  <si>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</si>
  <si>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</si>
  <si>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</si>
  <si>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</si>
  <si>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</si>
  <si>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</si>
  <si>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</si>
  <si>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</si>
  <si>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</si>
  <si>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</si>
  <si>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</si>
  <si>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</si>
  <si>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</si>
  <si>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</si>
  <si>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</si>
  <si>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</si>
  <si>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</si>
  <si>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</si>
  <si>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</si>
  <si>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</si>
  <si>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</si>
  <si>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</si>
  <si>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</si>
  <si>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</si>
  <si>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</si>
  <si>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</si>
  <si>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</si>
  <si>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</si>
  <si>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</si>
  <si>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</si>
  <si>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</si>
  <si>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</si>
  <si>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</si>
  <si>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</si>
  <si>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</si>
  <si>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</si>
  <si>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</si>
  <si>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</si>
  <si>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</si>
  <si>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</si>
  <si>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</si>
  <si>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</si>
  <si>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</si>
  <si>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</si>
  <si>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</si>
  <si>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</si>
  <si>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</si>
  <si>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</si>
  <si>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</si>
  <si>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</si>
  <si>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</si>
  <si>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</si>
  <si>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</si>
  <si>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</si>
  <si>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</si>
  <si>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</si>
  <si>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</si>
  <si>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</si>
  <si>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</si>
  <si>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</si>
  <si>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</si>
  <si>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</si>
  <si>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</si>
  <si>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</si>
  <si>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</si>
  <si>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</si>
  <si>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</si>
  <si>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</si>
  <si>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</si>
  <si>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</si>
  <si>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</si>
  <si>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</si>
  <si>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</si>
  <si>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</si>
  <si>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</si>
  <si>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</si>
  <si>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</si>
  <si>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</si>
  <si>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</si>
  <si>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</si>
  <si>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</si>
  <si>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</si>
  <si>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</si>
  <si>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</si>
  <si>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</si>
  <si>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</si>
  <si>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</si>
  <si>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</si>
  <si>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</si>
  <si>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</si>
  <si>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</si>
  <si>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</si>
  <si>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</si>
  <si>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</si>
  <si>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</si>
  <si>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</si>
  <si>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</si>
  <si>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</si>
  <si>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</si>
  <si>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</si>
  <si>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</si>
  <si>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</si>
  <si>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</si>
  <si>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</si>
  <si>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</si>
  <si>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</si>
  <si>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</si>
  <si>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</si>
  <si>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</si>
  <si>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</si>
  <si>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</si>
  <si>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</si>
  <si>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</si>
  <si>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</si>
  <si>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</si>
  <si>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</si>
  <si>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</si>
  <si>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</si>
  <si>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</si>
  <si>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</si>
  <si>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</si>
  <si>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</si>
  <si>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</si>
  <si>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</si>
  <si>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</si>
  <si>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</si>
  <si>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</si>
  <si>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</si>
  <si>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</si>
  <si>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</si>
  <si>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</si>
  <si>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</si>
  <si>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</si>
  <si>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</si>
  <si>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</si>
  <si>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</si>
  <si>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</si>
  <si>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</si>
  <si>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</si>
  <si>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</si>
  <si>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</si>
  <si>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</si>
  <si>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</si>
  <si>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</si>
  <si>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</si>
  <si>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</si>
  <si>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</si>
  <si>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</si>
  <si>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</si>
  <si>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</si>
  <si>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</si>
  <si>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</si>
  <si>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</si>
  <si>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</si>
  <si>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</si>
  <si>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</si>
  <si>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</si>
  <si>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</si>
  <si>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</si>
  <si>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</si>
  <si>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</si>
  <si>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</si>
  <si>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</si>
  <si>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</si>
  <si>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</si>
  <si>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</si>
  <si>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</si>
  <si>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</si>
  <si>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</si>
  <si>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</si>
  <si>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</si>
  <si>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</si>
  <si>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</si>
  <si>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</si>
  <si>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</si>
  <si>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</si>
  <si>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</si>
  <si>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</si>
  <si>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</si>
  <si>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</si>
  <si>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</si>
  <si>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</si>
  <si>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</si>
  <si>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</si>
  <si>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</si>
  <si>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</si>
  <si>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</si>
  <si>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</si>
  <si>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</si>
  <si>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</si>
  <si>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</si>
  <si>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</si>
  <si>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</si>
  <si>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</si>
  <si>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</si>
  <si>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</si>
  <si>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</si>
  <si>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</si>
  <si>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</si>
  <si>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</si>
  <si>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</si>
  <si>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</si>
  <si>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</si>
  <si>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</si>
  <si>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</si>
  <si>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</si>
  <si>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</si>
  <si>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</si>
  <si>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</si>
  <si>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</si>
  <si>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</si>
  <si>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</si>
  <si>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</si>
  <si>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</si>
  <si>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</si>
  <si>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</si>
  <si>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</si>
  <si>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</si>
  <si>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</si>
  <si>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</si>
  <si>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</si>
  <si>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</si>
  <si>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</si>
  <si>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</si>
  <si>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</si>
  <si>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</si>
  <si>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</si>
  <si>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</si>
  <si>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</si>
  <si>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</si>
  <si>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</si>
  <si>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</si>
  <si>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</si>
  <si>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</si>
  <si>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</si>
  <si>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</si>
  <si>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</si>
  <si>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</si>
  <si>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</si>
  <si>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</si>
  <si>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</si>
  <si>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</si>
  <si>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</si>
  <si>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</si>
  <si>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</si>
  <si>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</si>
  <si>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</si>
  <si>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</si>
  <si>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</si>
  <si>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</si>
  <si>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</si>
  <si>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</si>
  <si>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</si>
  <si>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</si>
  <si>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</si>
  <si>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</si>
  <si>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</si>
  <si>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</si>
  <si>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</si>
  <si>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</si>
  <si>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</si>
  <si>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</si>
  <si>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</si>
  <si>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</si>
  <si>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</si>
  <si>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</si>
  <si>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</si>
  <si>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</si>
  <si>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</si>
  <si>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</si>
  <si>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</si>
  <si>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</si>
  <si>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</si>
  <si>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</si>
  <si>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</si>
  <si>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</si>
  <si>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</si>
  <si>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</si>
  <si>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</si>
  <si>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</si>
  <si>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</si>
  <si>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</si>
  <si>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</si>
  <si>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</si>
  <si>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</si>
  <si>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</si>
  <si>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</si>
  <si>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</si>
  <si>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</si>
  <si>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</si>
  <si>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</si>
  <si>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</si>
  <si>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</si>
  <si>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</si>
  <si>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</si>
  <si>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</si>
  <si>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</si>
  <si>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</si>
  <si>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</si>
  <si>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</si>
  <si>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</si>
  <si>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</si>
  <si>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</si>
  <si>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</si>
  <si>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</si>
  <si>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</si>
  <si>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</si>
  <si>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</si>
  <si>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</si>
  <si>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</si>
  <si>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</si>
  <si>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</si>
  <si>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</si>
  <si>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</si>
  <si>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</si>
  <si>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</si>
  <si>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</si>
  <si>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</si>
  <si>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</si>
  <si>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</si>
  <si>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</si>
  <si>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</si>
  <si>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</si>
  <si>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</si>
  <si>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</si>
  <si>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</si>
  <si>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</si>
  <si>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</si>
  <si>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</si>
  <si>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</si>
  <si>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</si>
  <si>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</si>
  <si>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</si>
  <si>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</si>
  <si>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</si>
  <si>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</si>
  <si>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</si>
  <si>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</si>
  <si>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</si>
  <si>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</si>
  <si>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</si>
  <si>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</si>
  <si>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</si>
  <si>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</si>
  <si>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</si>
  <si>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</si>
  <si>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</si>
  <si>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</si>
  <si>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</si>
  <si>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</si>
  <si>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</si>
  <si>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</si>
  <si>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</si>
  <si>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</si>
  <si>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</si>
  <si>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</si>
  <si>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</si>
  <si>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</si>
  <si>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</si>
  <si>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</si>
  <si>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</si>
  <si>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</si>
  <si>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</si>
  <si>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</si>
  <si>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</si>
  <si>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</si>
  <si>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</si>
  <si>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</si>
  <si>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</si>
  <si>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</si>
  <si>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</si>
  <si>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</si>
  <si>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</si>
  <si>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</si>
  <si>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</si>
  <si>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</si>
  <si>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</si>
  <si>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</si>
  <si>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</si>
  <si>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</si>
  <si>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</si>
  <si>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</si>
  <si>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</si>
  <si>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</si>
  <si>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</si>
  <si>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</si>
  <si>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</si>
  <si>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</si>
  <si>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</si>
  <si>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</si>
  <si>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</si>
  <si>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</si>
  <si>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</si>
  <si>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</si>
  <si>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</si>
  <si>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</si>
  <si>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</si>
  <si>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</si>
  <si>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</si>
  <si>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</si>
  <si>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</si>
  <si>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</si>
  <si>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</si>
  <si>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</si>
  <si>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</si>
  <si>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</si>
  <si>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</si>
  <si>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</si>
  <si>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</si>
  <si>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</si>
  <si>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</si>
  <si>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</si>
  <si>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</si>
  <si>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</si>
  <si>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</si>
  <si>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</si>
  <si>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</si>
  <si>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</si>
  <si>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</si>
  <si>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</si>
  <si>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</si>
  <si>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</si>
  <si>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</si>
  <si>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</si>
  <si>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</si>
  <si>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</si>
  <si>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</si>
  <si>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</si>
  <si>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</si>
  <si>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</si>
  <si>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</si>
  <si>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</si>
  <si>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</si>
  <si>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</si>
  <si>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</si>
  <si>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</si>
  <si>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</si>
  <si>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</si>
  <si>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</si>
  <si>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</si>
  <si>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</si>
  <si>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</si>
  <si>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</si>
  <si>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</si>
  <si>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</si>
  <si>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</si>
  <si>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</si>
  <si>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</si>
  <si>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</si>
  <si>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</si>
  <si>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</si>
  <si>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</si>
  <si>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</si>
  <si>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</si>
  <si>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</si>
  <si>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</si>
  <si>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</si>
  <si>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</si>
  <si>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</si>
  <si>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</si>
  <si>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</si>
  <si>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</si>
  <si>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</si>
  <si>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</si>
  <si>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</si>
  <si>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</si>
  <si>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</si>
  <si>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</si>
  <si>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</si>
  <si>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</si>
  <si>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</si>
  <si>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</si>
  <si>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</si>
  <si>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</si>
  <si>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</si>
  <si>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</si>
  <si>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</si>
  <si>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</si>
  <si>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</si>
  <si>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</si>
  <si>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</si>
  <si>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</si>
  <si>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</si>
  <si>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</si>
  <si>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</si>
  <si>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</si>
  <si>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</si>
  <si>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</si>
  <si>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</si>
  <si>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</si>
  <si>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</si>
  <si>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</si>
  <si>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</si>
  <si>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</si>
  <si>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</si>
  <si>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</si>
  <si>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</si>
  <si>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</si>
  <si>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</si>
  <si>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</si>
  <si>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</si>
  <si>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</si>
  <si>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</si>
  <si>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</si>
  <si>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</si>
  <si>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</si>
  <si>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</si>
  <si>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</si>
  <si>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</si>
  <si>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</si>
  <si>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</si>
  <si>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</si>
  <si>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</si>
  <si>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</si>
  <si>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</si>
  <si>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</si>
  <si>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</si>
  <si>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</si>
  <si>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</si>
  <si>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</si>
  <si>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</si>
  <si>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</si>
  <si>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</si>
  <si>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</si>
  <si>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</si>
  <si>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</si>
  <si>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</si>
  <si>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</si>
  <si>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</si>
  <si>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</si>
  <si>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</si>
  <si>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</si>
  <si>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</si>
  <si>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</si>
  <si>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</si>
  <si>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</si>
  <si>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</si>
  <si>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</si>
  <si>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</si>
  <si>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</si>
  <si>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</si>
  <si>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</si>
  <si>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</si>
  <si>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</si>
  <si>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</si>
  <si>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</si>
  <si>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</si>
  <si>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</si>
  <si>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</si>
  <si>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</si>
  <si>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</si>
  <si>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</si>
  <si>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</si>
  <si>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</si>
  <si>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</si>
  <si>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</si>
  <si>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</si>
  <si>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</si>
  <si>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</si>
  <si>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</si>
  <si>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</si>
  <si>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</si>
  <si>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</si>
  <si>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</si>
  <si>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</si>
  <si>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</si>
  <si>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</si>
  <si>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</si>
  <si>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</si>
  <si>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</si>
  <si>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</si>
  <si>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</si>
  <si>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</si>
  <si>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</si>
  <si>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</si>
  <si>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</si>
  <si>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</si>
  <si>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</si>
  <si>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</si>
  <si>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</si>
  <si>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</si>
  <si>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</si>
  <si>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</si>
  <si>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</si>
  <si>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</si>
  <si>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</si>
  <si>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</si>
  <si>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</si>
  <si>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</si>
  <si>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</si>
  <si>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</si>
  <si>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</si>
  <si>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</si>
  <si>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</si>
  <si>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</si>
  <si>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</si>
  <si>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</si>
  <si>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</si>
  <si>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</si>
  <si>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</si>
  <si>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</si>
  <si>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</si>
  <si>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</si>
  <si>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</si>
  <si>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</si>
  <si>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</si>
  <si>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</si>
  <si>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</si>
  <si>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</si>
  <si>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</si>
  <si>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</si>
  <si>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</si>
  <si>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</si>
  <si>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</si>
  <si>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</si>
  <si>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</si>
  <si>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</si>
  <si>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</si>
  <si>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</si>
  <si>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</si>
  <si>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</si>
  <si>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</si>
  <si>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</si>
  <si>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</si>
  <si>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</si>
  <si>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</si>
  <si>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</si>
  <si>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</si>
  <si>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</si>
  <si>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</si>
  <si>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</si>
  <si>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</si>
  <si>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</si>
  <si>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</si>
  <si>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</si>
  <si>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</si>
  <si>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</si>
  <si>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</si>
  <si>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</si>
  <si>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</si>
  <si>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</si>
  <si>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</si>
  <si>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</si>
  <si>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</si>
  <si>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</si>
  <si>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</si>
  <si>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</si>
  <si>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</si>
  <si>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</si>
  <si>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</si>
  <si>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</si>
  <si>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</si>
  <si>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</si>
  <si>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</si>
  <si>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</si>
  <si>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</si>
  <si>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</si>
  <si>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</si>
  <si>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</si>
  <si>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</si>
  <si>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</si>
  <si>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</si>
  <si>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</si>
  <si>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</si>
  <si>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</si>
  <si>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</si>
  <si>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</si>
  <si>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</si>
  <si>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</si>
  <si>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</si>
  <si>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</si>
  <si>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</si>
  <si>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</si>
  <si>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</si>
  <si>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</si>
  <si>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</si>
  <si>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</si>
  <si>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</si>
  <si>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</si>
  <si>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</si>
  <si>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</si>
  <si>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</si>
  <si>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</si>
  <si>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</si>
  <si>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</si>
  <si>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</si>
  <si>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</si>
  <si>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</si>
  <si>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</si>
  <si>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</si>
  <si>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</si>
  <si>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</si>
  <si>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</si>
  <si>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</si>
  <si>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</si>
  <si>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</si>
  <si>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</si>
  <si>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</si>
  <si>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</si>
  <si>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</si>
  <si>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</si>
  <si>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</si>
  <si>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</si>
  <si>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</si>
  <si>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</si>
  <si>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</si>
  <si>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</si>
  <si>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</si>
  <si>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</si>
  <si>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</si>
  <si>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</si>
  <si>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</si>
  <si>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</si>
  <si>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</si>
  <si>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</si>
  <si>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</si>
  <si>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</si>
  <si>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</si>
  <si>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</si>
  <si>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</si>
  <si>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</si>
  <si>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</si>
  <si>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</si>
  <si>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</si>
  <si>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</si>
  <si>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</si>
  <si>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</si>
  <si>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</si>
  <si>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</si>
  <si>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</si>
  <si>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</si>
  <si>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</si>
  <si>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</si>
  <si>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</si>
  <si>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</si>
  <si>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</si>
  <si>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</si>
  <si>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</si>
  <si>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</si>
  <si>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</si>
  <si>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</si>
  <si>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</si>
  <si>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</si>
  <si>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</si>
  <si>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</si>
  <si>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</si>
  <si>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</si>
  <si>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</si>
  <si>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</si>
  <si>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</si>
  <si>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</si>
  <si>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</si>
  <si>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</si>
  <si>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</si>
  <si>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</si>
  <si>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</si>
  <si>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</si>
  <si>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</si>
  <si>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</si>
  <si>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</si>
  <si>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</si>
  <si>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</si>
  <si>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</si>
  <si>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</si>
  <si>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</si>
  <si>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</si>
  <si>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</si>
  <si>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</si>
  <si>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</si>
  <si>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</si>
  <si>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</si>
  <si>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</si>
  <si>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</si>
  <si>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</si>
  <si>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</si>
  <si>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</si>
  <si>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</si>
  <si>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</si>
  <si>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</si>
  <si>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</si>
  <si>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</si>
  <si>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</si>
  <si>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</si>
  <si>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</si>
  <si>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</si>
  <si>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</si>
  <si>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</si>
  <si>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</si>
  <si>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</si>
  <si>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</si>
  <si>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</si>
  <si>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</si>
  <si>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</si>
  <si>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</si>
  <si>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</si>
  <si>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</si>
  <si>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</si>
  <si>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</si>
  <si>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</si>
  <si>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</si>
  <si>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</si>
  <si>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</si>
  <si>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</si>
  <si>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</si>
  <si>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</si>
  <si>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</si>
  <si>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</si>
  <si>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</si>
  <si>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</si>
  <si>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</si>
  <si>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</si>
  <si>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</si>
  <si>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</si>
  <si>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</si>
  <si>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</si>
  <si>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</si>
  <si>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</si>
  <si>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</si>
  <si>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</si>
  <si>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</si>
  <si>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</si>
  <si>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</si>
  <si>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</si>
  <si>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</si>
  <si>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</si>
  <si>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</si>
  <si>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</si>
  <si>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</si>
  <si>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</si>
  <si>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</si>
  <si>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</si>
  <si>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</si>
  <si>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</si>
  <si>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</si>
  <si>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</si>
  <si>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</si>
  <si>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</si>
  <si>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</si>
  <si>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</si>
  <si>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</si>
  <si>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</si>
  <si>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</si>
  <si>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</si>
  <si>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</si>
  <si>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</si>
  <si>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</si>
  <si>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</si>
  <si>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</si>
  <si>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</si>
  <si>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</si>
  <si>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</si>
  <si>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</si>
  <si>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</si>
  <si>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</si>
  <si>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</si>
  <si>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</si>
  <si>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</si>
  <si>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</si>
  <si>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</si>
  <si>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</si>
  <si>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</si>
  <si>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</si>
  <si>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</si>
  <si>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</si>
  <si>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</si>
  <si>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</si>
  <si>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</si>
  <si>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</si>
  <si>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</si>
  <si>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</si>
  <si>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</si>
  <si>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</si>
  <si>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</si>
  <si>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</si>
  <si>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</si>
  <si>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</si>
  <si>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</si>
  <si>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</si>
  <si>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</si>
  <si>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</si>
  <si>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</si>
  <si>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</si>
  <si>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</si>
  <si>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</si>
  <si>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</si>
  <si>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</si>
  <si>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</si>
  <si>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</si>
  <si>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</si>
  <si>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</si>
  <si>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</si>
  <si>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</si>
  <si>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</si>
  <si>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</si>
  <si>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</si>
  <si>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</si>
  <si>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</si>
  <si>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</si>
  <si>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</si>
  <si>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</si>
  <si>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</si>
  <si>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</si>
  <si>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</si>
  <si>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</si>
  <si>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</si>
  <si>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</si>
  <si>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</si>
  <si>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</si>
  <si>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</si>
  <si>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</si>
  <si>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</si>
  <si>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</si>
  <si>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</si>
  <si>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</si>
  <si>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</si>
  <si>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</si>
  <si>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</si>
  <si>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</si>
  <si>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</si>
  <si>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</si>
  <si>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</si>
  <si>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</si>
  <si>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</si>
  <si>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</si>
  <si>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</si>
  <si>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</si>
  <si>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</si>
  <si>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</si>
  <si>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</si>
  <si>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</si>
  <si>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</si>
  <si>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</si>
  <si>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</si>
  <si>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</si>
  <si>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</si>
  <si>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</si>
  <si>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</si>
  <si>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</si>
  <si>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</si>
  <si>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</si>
  <si>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</si>
  <si>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</si>
  <si>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</si>
  <si>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</si>
  <si>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</si>
  <si>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</si>
  <si>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</si>
  <si>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</si>
  <si>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</si>
  <si>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</si>
  <si>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</si>
  <si>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</si>
  <si>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</si>
  <si>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</si>
  <si>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</si>
  <si>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</si>
  <si>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</si>
  <si>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</si>
  <si>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</si>
  <si>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</si>
  <si>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</si>
  <si>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</si>
  <si>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</si>
  <si>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</si>
  <si>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</si>
  <si>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</si>
  <si>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</si>
  <si>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</si>
  <si>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</si>
  <si>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</si>
  <si>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</si>
  <si>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</si>
  <si>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</si>
  <si>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</si>
  <si>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</si>
  <si>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</si>
  <si>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</si>
  <si>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</si>
  <si>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</si>
  <si>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</si>
  <si>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</si>
  <si>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</si>
  <si>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</si>
  <si>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</si>
  <si>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</si>
  <si>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</si>
  <si>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</si>
  <si>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</si>
  <si>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</si>
  <si>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</si>
  <si>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</si>
  <si>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</si>
  <si>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</si>
  <si>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</si>
  <si>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</si>
  <si>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</si>
  <si>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</si>
  <si>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</si>
  <si>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</si>
  <si>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</si>
  <si>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</si>
  <si>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</si>
  <si>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</si>
  <si>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</si>
  <si>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</si>
  <si>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</si>
  <si>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</si>
  <si>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</si>
  <si>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</si>
  <si>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</si>
  <si>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</si>
  <si>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</si>
  <si>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</si>
  <si>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</si>
  <si>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</si>
  <si>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</si>
  <si>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</si>
  <si>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</si>
  <si>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</si>
  <si>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</si>
  <si>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</si>
  <si>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</si>
  <si>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</si>
  <si>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</si>
  <si>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</si>
  <si>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</si>
  <si>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</si>
  <si>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</si>
  <si>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</si>
  <si>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</si>
  <si>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</si>
  <si>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</si>
  <si>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</si>
  <si>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</si>
  <si>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</si>
  <si>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</si>
  <si>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</si>
  <si>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</si>
  <si>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</si>
  <si>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</si>
  <si>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</si>
  <si>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</si>
  <si>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</si>
  <si>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</si>
  <si>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</si>
  <si>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</si>
  <si>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</si>
  <si>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</si>
  <si>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</si>
  <si>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</si>
  <si>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</si>
  <si>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</si>
  <si>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</si>
  <si>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</si>
  <si>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</si>
  <si>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</si>
  <si>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</si>
  <si>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</si>
  <si>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</si>
  <si>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</si>
  <si>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</si>
  <si>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</si>
  <si>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</si>
  <si>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</si>
  <si>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</si>
  <si>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</si>
  <si>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</si>
  <si>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</si>
  <si>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</si>
  <si>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</si>
  <si>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</si>
  <si>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</si>
  <si>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</si>
  <si>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</si>
  <si>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</si>
  <si>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</si>
  <si>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</si>
  <si>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</si>
  <si>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</si>
  <si>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</si>
  <si>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</si>
  <si>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</si>
  <si>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</si>
  <si>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</si>
  <si>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</si>
  <si>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</si>
  <si>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</si>
  <si>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</si>
  <si>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</si>
  <si>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</si>
  <si>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</si>
  <si>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</si>
  <si>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</si>
  <si>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</si>
  <si>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</si>
  <si>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</si>
  <si>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</si>
  <si>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</si>
  <si>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</si>
  <si>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</si>
  <si>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</si>
  <si>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</si>
  <si>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</si>
  <si>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</si>
  <si>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</si>
  <si>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</si>
  <si>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</si>
  <si>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</si>
  <si>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</si>
  <si>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</si>
  <si>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</si>
  <si>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</si>
  <si>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</si>
  <si>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</si>
  <si>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</si>
  <si>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</si>
  <si>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</si>
  <si>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</si>
  <si>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</si>
  <si>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</si>
  <si>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</si>
  <si>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</si>
  <si>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</si>
  <si>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</si>
  <si>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</si>
  <si>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</si>
  <si>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</si>
  <si>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</si>
  <si>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</si>
  <si>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</si>
  <si>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</si>
  <si>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</si>
  <si>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</si>
  <si>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</si>
  <si>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</si>
  <si>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</si>
  <si>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</si>
  <si>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</si>
  <si>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</si>
  <si>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</si>
  <si>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</si>
  <si>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</si>
  <si>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</si>
  <si>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</si>
  <si>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</si>
  <si>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</si>
  <si>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</si>
  <si>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</si>
  <si>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</si>
  <si>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</si>
  <si>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</si>
  <si>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</si>
  <si>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</si>
  <si>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</si>
  <si>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</si>
  <si>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</si>
  <si>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</si>
  <si>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</si>
  <si>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</si>
  <si>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</si>
  <si>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</si>
  <si>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</si>
  <si>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</si>
  <si>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</si>
  <si>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</si>
  <si>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</si>
  <si>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</si>
  <si>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</si>
  <si>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</si>
  <si>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</si>
  <si>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</si>
  <si>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</si>
  <si>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</si>
  <si>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</si>
  <si>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</si>
  <si>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</si>
  <si>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</si>
  <si>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</si>
  <si>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</si>
  <si>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</si>
  <si>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</si>
  <si>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</si>
  <si>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</si>
  <si>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</si>
  <si>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</si>
  <si>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</si>
  <si>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</si>
  <si>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</si>
  <si>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</si>
  <si>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</si>
  <si>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</si>
  <si>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</si>
  <si>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</si>
  <si>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</si>
  <si>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</si>
  <si>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</si>
  <si>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</si>
  <si>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</si>
  <si>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</si>
  <si>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</si>
  <si>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</si>
  <si>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</si>
  <si>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</si>
  <si>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</si>
  <si>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</si>
  <si>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</si>
  <si>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</si>
  <si>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</si>
  <si>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</si>
  <si>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</si>
  <si>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</si>
  <si>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</si>
  <si>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</si>
  <si>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</si>
  <si>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</si>
  <si>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</si>
  <si>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</si>
  <si>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</si>
  <si>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</si>
  <si>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</si>
  <si>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</si>
  <si>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</si>
  <si>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</si>
  <si>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</si>
  <si>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</si>
  <si>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</si>
  <si>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</si>
  <si>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</si>
  <si>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</si>
  <si>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</si>
  <si>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</si>
  <si>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</si>
  <si>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</si>
  <si>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</si>
  <si>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</si>
  <si>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</si>
  <si>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</si>
  <si>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</si>
  <si>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</si>
  <si>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</si>
  <si>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</si>
  <si>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</si>
  <si>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</si>
  <si>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</si>
  <si>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</si>
  <si>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</si>
  <si>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</si>
  <si>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</si>
  <si>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</si>
  <si>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</si>
  <si>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</si>
  <si>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</si>
  <si>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</si>
  <si>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</si>
  <si>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</si>
  <si>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</si>
  <si>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</si>
  <si>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</si>
  <si>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</si>
  <si>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</si>
  <si>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</si>
  <si>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</si>
  <si>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</si>
  <si>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</si>
  <si>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</si>
  <si>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</si>
  <si>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</si>
  <si>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</si>
  <si>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</si>
  <si>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</si>
  <si>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</si>
  <si>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</si>
  <si>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</si>
  <si>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</si>
  <si>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</si>
  <si>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</si>
  <si>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</si>
  <si>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</si>
  <si>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</si>
  <si>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</si>
  <si>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</si>
  <si>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</si>
  <si>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</si>
  <si>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</si>
  <si>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</si>
  <si>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</si>
  <si>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</si>
  <si>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</si>
  <si>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</si>
  <si>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</si>
  <si>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</si>
  <si>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</si>
  <si>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</si>
  <si>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</si>
  <si>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</si>
  <si>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</si>
  <si>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</si>
  <si>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</si>
  <si>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</si>
  <si>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</si>
  <si>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</si>
  <si>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</si>
  <si>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</si>
  <si>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</si>
  <si>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</si>
  <si>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</si>
  <si>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</si>
  <si>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</si>
  <si>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</si>
  <si>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</si>
  <si>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</si>
  <si>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</si>
  <si>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</si>
  <si>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</si>
  <si>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</si>
  <si>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</si>
  <si>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</si>
  <si>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</si>
  <si>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</si>
  <si>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</si>
  <si>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</si>
  <si>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</si>
  <si>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</si>
  <si>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</si>
  <si>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</si>
  <si>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</si>
  <si>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</si>
  <si>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</si>
  <si>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</si>
  <si>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</si>
  <si>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</si>
  <si>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</si>
  <si>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</si>
  <si>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</si>
  <si>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</si>
  <si>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</si>
  <si>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</si>
  <si>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</si>
  <si>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</si>
  <si>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</si>
  <si>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</si>
  <si>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</si>
  <si>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</si>
  <si>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</si>
  <si>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</si>
  <si>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</si>
  <si>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</si>
  <si>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</si>
  <si>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</si>
  <si>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</si>
  <si>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</si>
  <si>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</si>
  <si>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</si>
  <si>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</si>
  <si>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</si>
  <si>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</si>
  <si>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</si>
  <si>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</si>
  <si>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</si>
  <si>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</si>
  <si>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</si>
  <si>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</si>
  <si>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</si>
  <si>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</si>
  <si>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</si>
  <si>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</si>
  <si>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</si>
  <si>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</si>
  <si>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</si>
  <si>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</si>
  <si>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</si>
  <si>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</si>
  <si>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</si>
  <si>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</si>
  <si>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</si>
  <si>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</si>
  <si>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</si>
  <si>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</si>
  <si>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</si>
  <si>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</si>
  <si>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</si>
  <si>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</si>
  <si>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</si>
  <si>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</si>
  <si>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</si>
  <si>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</si>
  <si>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</si>
  <si>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</si>
  <si>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</si>
  <si>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</si>
  <si>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</si>
  <si>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</si>
  <si>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</si>
  <si>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</si>
  <si>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</si>
  <si>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</si>
  <si>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</si>
  <si>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</si>
  <si>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</si>
  <si>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</si>
  <si>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</si>
  <si>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</si>
  <si>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</si>
  <si>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</si>
  <si>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</si>
  <si>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</si>
  <si>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</si>
  <si>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</si>
  <si>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</si>
  <si>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</si>
  <si>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</si>
  <si>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</si>
  <si>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</si>
  <si>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</si>
  <si>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</si>
  <si>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</si>
  <si>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</si>
  <si>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</si>
  <si>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</si>
  <si>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</si>
  <si>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</si>
  <si>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</si>
  <si>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</si>
  <si>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</si>
  <si>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</si>
  <si>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</si>
  <si>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</si>
  <si>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</si>
  <si>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</si>
  <si>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</si>
  <si>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</si>
  <si>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</si>
  <si>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</si>
  <si>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</si>
  <si>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</si>
  <si>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</si>
  <si>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</si>
  <si>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</si>
  <si>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</si>
  <si>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</si>
  <si>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</si>
  <si>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</si>
  <si>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</si>
  <si>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</si>
  <si>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</si>
  <si>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</si>
  <si>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</si>
  <si>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</si>
  <si>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</si>
  <si>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</si>
  <si>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</si>
  <si>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</si>
  <si>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</si>
  <si>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</si>
  <si>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</si>
  <si>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</si>
  <si>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</si>
  <si>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</si>
  <si>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</si>
  <si>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</si>
  <si>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</si>
  <si>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</si>
  <si>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</si>
  <si>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</si>
  <si>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</si>
  <si>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</si>
  <si>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</si>
  <si>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</si>
  <si>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</si>
  <si>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</si>
  <si>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</si>
  <si>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</si>
  <si>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</si>
  <si>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</si>
  <si>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</si>
  <si>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</si>
  <si>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</si>
  <si>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</si>
  <si>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</si>
  <si>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</si>
  <si>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</si>
  <si>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</si>
  <si>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</si>
  <si>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</si>
  <si>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</si>
  <si>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</si>
  <si>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</si>
  <si>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</si>
  <si>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</si>
  <si>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</si>
  <si>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</si>
  <si>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</si>
  <si>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</si>
  <si>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</si>
  <si>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</si>
  <si>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</si>
  <si>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</si>
  <si>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</si>
  <si>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</si>
  <si>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</si>
  <si>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</si>
  <si>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</si>
  <si>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</si>
  <si>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</si>
  <si>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</si>
  <si>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</si>
  <si>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</si>
  <si>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</si>
  <si>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</si>
  <si>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</si>
  <si>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</si>
  <si>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</si>
  <si>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</si>
  <si>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</si>
  <si>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</si>
  <si>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</si>
  <si>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</si>
  <si>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</si>
  <si>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</si>
  <si>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</si>
  <si>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</si>
  <si>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</si>
  <si>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</si>
  <si>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</si>
  <si>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</si>
  <si>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</si>
  <si>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</si>
  <si>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</si>
  <si>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</si>
  <si>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</si>
  <si>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</si>
  <si>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</si>
  <si>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</si>
  <si>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</si>
  <si>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</si>
  <si>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</si>
  <si>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</si>
  <si>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</si>
  <si>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</si>
  <si>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</si>
  <si>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</si>
  <si>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</si>
  <si>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</si>
  <si>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</si>
  <si>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</si>
  <si>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</si>
  <si>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</si>
  <si>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</si>
  <si>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</si>
  <si>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</si>
  <si>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</si>
  <si>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</si>
  <si>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</si>
  <si>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</si>
  <si>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</si>
  <si>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</si>
  <si>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</si>
  <si>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</si>
  <si>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</si>
  <si>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</si>
  <si>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</si>
  <si>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</si>
  <si>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</si>
  <si>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</si>
  <si>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</si>
  <si>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</si>
  <si>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</si>
  <si>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</si>
  <si>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</si>
  <si>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</si>
  <si>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</si>
  <si>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</si>
  <si>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</si>
  <si>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</si>
  <si>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</si>
  <si>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</si>
  <si>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</si>
  <si>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</si>
  <si>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</si>
  <si>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</si>
  <si>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</si>
  <si>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</si>
  <si>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</si>
  <si>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</si>
  <si>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</si>
  <si>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</si>
  <si>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</si>
  <si>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</si>
  <si>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</si>
  <si>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</si>
  <si>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</si>
  <si>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</si>
  <si>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</si>
  <si>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</si>
  <si>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</si>
  <si>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</si>
  <si>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</si>
  <si>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</si>
  <si>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</si>
  <si>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</si>
  <si>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</si>
  <si>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</si>
  <si>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</si>
  <si>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</si>
  <si>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</si>
  <si>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</si>
  <si>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</si>
  <si>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</si>
  <si>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</si>
  <si>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</si>
  <si>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</si>
  <si>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</si>
  <si>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</si>
  <si>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</si>
  <si>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</si>
  <si>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</si>
  <si>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</si>
  <si>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</si>
  <si>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</si>
  <si>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</si>
  <si>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</si>
  <si>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</si>
  <si>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</si>
  <si>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</si>
  <si>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</si>
  <si>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</si>
  <si>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</si>
  <si>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</si>
  <si>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</si>
  <si>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</si>
  <si>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</si>
  <si>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</si>
  <si>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</si>
  <si>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</si>
  <si>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</si>
  <si>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</si>
  <si>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</si>
  <si>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</si>
  <si>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</si>
  <si>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</si>
  <si>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</si>
  <si>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</si>
  <si>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</si>
  <si>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</si>
  <si>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</si>
  <si>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</si>
  <si>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</si>
  <si>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</si>
  <si>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</si>
  <si>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</si>
  <si>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</si>
  <si>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</si>
  <si>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</si>
  <si>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</si>
  <si>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</si>
  <si>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</si>
  <si>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</si>
  <si>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</si>
  <si>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</si>
  <si>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</si>
  <si>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</si>
  <si>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</si>
  <si>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</si>
  <si>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</si>
  <si>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</si>
  <si>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</si>
  <si>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</si>
  <si>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</si>
  <si>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</si>
  <si>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</si>
  <si>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</si>
  <si>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</si>
  <si>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</si>
  <si>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</si>
  <si>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</si>
  <si>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</si>
  <si>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</si>
  <si>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</si>
  <si>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</si>
  <si>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</si>
  <si>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</si>
  <si>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</si>
  <si>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</si>
  <si>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</si>
  <si>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</si>
  <si>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</si>
  <si>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</si>
  <si>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</si>
  <si>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</si>
  <si>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</si>
  <si>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</si>
  <si>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</si>
  <si>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</si>
  <si>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</si>
  <si>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</si>
  <si>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</si>
  <si>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</si>
  <si>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</si>
  <si>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</si>
  <si>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</si>
  <si>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</si>
  <si>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</si>
  <si>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</si>
  <si>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</si>
  <si>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</si>
  <si>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</si>
  <si>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</si>
  <si>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</si>
  <si>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</si>
  <si>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</si>
  <si>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</si>
  <si>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</si>
  <si>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</si>
  <si>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</si>
  <si>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</si>
  <si>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</si>
  <si>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</si>
  <si>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</si>
  <si>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</si>
  <si>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</si>
  <si>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</si>
  <si>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</si>
  <si>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</si>
  <si>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</si>
  <si>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</si>
  <si>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</si>
  <si>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</si>
  <si>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</si>
  <si>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</si>
  <si>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</si>
  <si>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</si>
  <si>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</si>
  <si>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</si>
  <si>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</si>
  <si>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</si>
  <si>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</si>
  <si>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</si>
  <si>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</si>
  <si>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</si>
  <si>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</si>
  <si>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</si>
  <si>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</si>
  <si>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</si>
  <si>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</si>
  <si>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</si>
  <si>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</si>
  <si>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</si>
  <si>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</si>
  <si>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</si>
  <si>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</si>
  <si>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</si>
  <si>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</si>
  <si>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</si>
  <si>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</si>
  <si>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</si>
  <si>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</si>
  <si>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</si>
  <si>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</si>
  <si>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</si>
  <si>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</si>
  <si>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</si>
  <si>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</si>
  <si>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</si>
  <si>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</si>
  <si>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</si>
  <si>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</si>
  <si>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</si>
  <si>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</si>
  <si>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</si>
  <si>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</si>
  <si>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</si>
  <si>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</si>
  <si>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</si>
  <si>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</si>
  <si>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</si>
  <si>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</si>
  <si>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</si>
  <si>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</si>
  <si>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</si>
  <si>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</si>
  <si>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</si>
  <si>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</si>
  <si>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</si>
  <si>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</si>
  <si>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</si>
  <si>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</si>
  <si>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</si>
  <si>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</si>
  <si>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</si>
  <si>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</si>
  <si>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</si>
  <si>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</si>
  <si>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</si>
  <si>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</si>
  <si>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</si>
  <si>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</si>
  <si>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</si>
  <si>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</si>
  <si>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</si>
  <si>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</si>
  <si>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</si>
  <si>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</si>
  <si>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</si>
  <si>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</si>
  <si>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</si>
  <si>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</si>
  <si>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</si>
  <si>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</si>
  <si>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</si>
  <si>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</si>
  <si>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</si>
  <si>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</si>
  <si>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</si>
  <si>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</si>
  <si>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</si>
  <si>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</si>
  <si>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</si>
  <si>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</si>
  <si>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</si>
  <si>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</si>
  <si>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</si>
  <si>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</si>
  <si>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</si>
  <si>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</si>
  <si>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</si>
  <si>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</si>
  <si>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</si>
  <si>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</si>
  <si>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</si>
  <si>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</si>
  <si>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</si>
  <si>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</si>
  <si>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</si>
  <si>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</si>
  <si>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</si>
  <si>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</si>
  <si>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</si>
  <si>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</si>
  <si>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</si>
  <si>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</si>
  <si>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</si>
  <si>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</si>
  <si>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</si>
  <si>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</si>
  <si>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</si>
  <si>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</si>
  <si>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</si>
  <si>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</si>
  <si>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</si>
  <si>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</si>
  <si>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</si>
  <si>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</si>
  <si>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</si>
  <si>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</si>
  <si>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</si>
  <si>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</si>
  <si>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</si>
  <si>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</si>
  <si>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</si>
  <si>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</si>
  <si>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</si>
  <si>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</si>
  <si>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</si>
  <si>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</si>
  <si>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</si>
  <si>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</si>
  <si>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</si>
  <si>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</si>
  <si>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</si>
  <si>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</si>
  <si>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</si>
  <si>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</si>
  <si>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</si>
  <si>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</si>
  <si>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</si>
  <si>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</si>
  <si>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</si>
  <si>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</si>
  <si>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</si>
  <si>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</si>
  <si>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</si>
  <si>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</si>
  <si>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</si>
  <si>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</si>
  <si>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</si>
  <si>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</si>
  <si>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</si>
  <si>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</si>
  <si>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</si>
  <si>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</si>
  <si>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</si>
  <si>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</si>
  <si>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</si>
  <si>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</si>
  <si>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</si>
  <si>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</si>
  <si>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</si>
  <si>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</si>
  <si>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</si>
  <si>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</si>
  <si>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</si>
  <si>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</si>
  <si>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</si>
  <si>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</si>
  <si>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</si>
  <si>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</si>
  <si>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</si>
  <si>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</si>
  <si>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</si>
  <si>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</si>
  <si>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</si>
  <si>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</si>
  <si>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</si>
  <si>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</si>
  <si>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</si>
  <si>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</si>
  <si>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</si>
  <si>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</si>
  <si>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</si>
  <si>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</si>
  <si>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</si>
  <si>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</si>
  <si>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</si>
  <si>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</si>
  <si>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</si>
  <si>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</si>
  <si>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</si>
  <si>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</si>
  <si>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</si>
  <si>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</si>
  <si>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</si>
  <si>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</si>
  <si>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</si>
  <si>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</si>
  <si>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</si>
  <si>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</si>
  <si>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</si>
  <si>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</si>
  <si>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</si>
  <si>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</si>
  <si>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</si>
  <si>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</si>
  <si>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</si>
  <si>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</si>
  <si>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</si>
  <si>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</si>
  <si>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</si>
  <si>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</si>
  <si>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</si>
  <si>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</si>
  <si>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</si>
  <si>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</si>
  <si>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</si>
  <si>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</si>
  <si>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</si>
  <si>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</si>
  <si>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</si>
  <si>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</si>
  <si>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</si>
  <si>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</si>
  <si>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</si>
  <si>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</si>
  <si>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</si>
  <si>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</si>
  <si>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</si>
  <si>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</si>
  <si>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</si>
  <si>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</si>
  <si>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</si>
  <si>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</si>
  <si>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</si>
  <si>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</si>
  <si>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</si>
  <si>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</si>
  <si>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</si>
  <si>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</si>
  <si>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</si>
  <si>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</si>
  <si>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</si>
  <si>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</si>
  <si>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</si>
  <si>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</si>
  <si>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</si>
  <si>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</si>
  <si>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</si>
  <si>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</si>
  <si>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</si>
  <si>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</si>
  <si>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</si>
  <si>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</si>
  <si>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</si>
  <si>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</si>
  <si>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</si>
  <si>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</si>
  <si>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</si>
  <si>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</si>
  <si>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</si>
  <si>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</si>
  <si>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</si>
  <si>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</si>
  <si>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</si>
  <si>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</si>
  <si>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</si>
  <si>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</si>
  <si>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</si>
  <si>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</si>
  <si>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</si>
  <si>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</si>
  <si>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</si>
  <si>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</si>
  <si>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</si>
  <si>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</si>
  <si>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</si>
  <si>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</si>
  <si>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</si>
  <si>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</si>
  <si>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</si>
  <si>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</si>
  <si>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</si>
  <si>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</si>
  <si>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</si>
  <si>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</si>
  <si>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</si>
  <si>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</si>
  <si>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</si>
  <si>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</si>
  <si>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</si>
  <si>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</si>
  <si>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</si>
  <si>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</si>
  <si>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</si>
  <si>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</si>
  <si>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</si>
  <si>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</si>
  <si>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</si>
  <si>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</si>
  <si>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</si>
  <si>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</si>
  <si>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</si>
  <si>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</si>
  <si>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</si>
  <si>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</si>
  <si>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</si>
  <si>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</si>
  <si>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</si>
  <si>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</si>
  <si>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</si>
  <si>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</si>
  <si>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</si>
  <si>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</si>
  <si>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</si>
  <si>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</si>
  <si>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</si>
  <si>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</si>
  <si>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</si>
  <si>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</si>
  <si>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</si>
  <si>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</si>
  <si>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</si>
  <si>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</si>
  <si>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</si>
  <si>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</si>
  <si>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</si>
  <si>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</si>
  <si>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</si>
  <si>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</si>
  <si>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</si>
  <si>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</si>
  <si>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</si>
  <si>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</si>
  <si>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</si>
  <si>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</si>
  <si>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</si>
  <si>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</si>
  <si>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</si>
  <si>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</si>
  <si>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</si>
  <si>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</si>
  <si>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</si>
  <si>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</si>
  <si>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</si>
  <si>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</si>
  <si>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</si>
  <si>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</si>
  <si>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</si>
  <si>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</si>
  <si>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</si>
  <si>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</si>
  <si>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</si>
  <si>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</si>
  <si>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</si>
  <si>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</si>
  <si>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</si>
  <si>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</si>
  <si>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</si>
  <si>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</si>
  <si>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</si>
  <si>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</si>
  <si>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</si>
  <si>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</si>
  <si>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</si>
  <si>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</si>
  <si>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</si>
  <si>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</si>
  <si>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</si>
  <si>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</si>
  <si>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</si>
  <si>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</si>
  <si>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</si>
  <si>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</si>
  <si>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</si>
  <si>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</si>
  <si>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</si>
  <si>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</si>
  <si>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</si>
  <si>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</si>
  <si>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</si>
  <si>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</si>
  <si>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</si>
  <si>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</si>
  <si>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</si>
  <si>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</si>
  <si>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</si>
  <si>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</si>
  <si>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</si>
  <si>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</si>
  <si>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</si>
  <si>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</si>
  <si>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</si>
  <si>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</si>
  <si>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</si>
  <si>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</si>
  <si>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</si>
  <si>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</si>
  <si>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</si>
  <si>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</si>
  <si>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</si>
  <si>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</si>
  <si>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</si>
  <si>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</si>
  <si>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</si>
  <si>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</si>
  <si>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</si>
  <si>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</si>
  <si>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</si>
  <si>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</si>
  <si>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</si>
  <si>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</si>
  <si>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</si>
  <si>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</si>
  <si>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</si>
  <si>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</si>
  <si>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</si>
  <si>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</si>
  <si>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</si>
  <si>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</si>
  <si>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</si>
  <si>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</si>
  <si>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</si>
  <si>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</si>
  <si>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</si>
  <si>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</si>
  <si>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</si>
  <si>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</si>
  <si>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</si>
  <si>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</si>
  <si>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</si>
  <si>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</si>
  <si>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</si>
  <si>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</si>
  <si>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</si>
  <si>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</si>
  <si>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</si>
  <si>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</si>
  <si>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</si>
  <si>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</si>
  <si>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</si>
  <si>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</si>
  <si>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</si>
  <si>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</si>
  <si>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</si>
  <si>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</si>
  <si>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</si>
  <si>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</si>
  <si>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</si>
  <si>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</si>
  <si>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</si>
  <si>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</si>
  <si>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</si>
  <si>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</si>
  <si>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</si>
  <si>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</si>
  <si>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</si>
  <si>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</si>
  <si>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</si>
  <si>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</si>
  <si>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</si>
  <si>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</si>
  <si>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</si>
  <si>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</si>
  <si>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</si>
  <si>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</si>
  <si>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</si>
  <si>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</si>
  <si>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</si>
  <si>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</si>
  <si>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</si>
  <si>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</si>
  <si>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</si>
  <si>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</si>
  <si>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</si>
  <si>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</si>
  <si>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</si>
  <si>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</si>
  <si>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</si>
  <si>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</si>
  <si>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</si>
  <si>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</si>
  <si>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</si>
  <si>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</si>
  <si>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</si>
  <si>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</si>
  <si>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</si>
  <si>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</si>
  <si>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</si>
  <si>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</si>
  <si>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</si>
  <si>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</si>
  <si>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</si>
  <si>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</si>
  <si>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</si>
  <si>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</si>
  <si>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</si>
  <si>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</si>
  <si>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</si>
  <si>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</si>
  <si>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</si>
  <si>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</si>
  <si>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</si>
  <si>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</si>
  <si>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</si>
  <si>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</si>
  <si>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</si>
  <si>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</si>
  <si>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</si>
  <si>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</si>
  <si>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</si>
  <si>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</si>
  <si>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</si>
  <si>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</si>
  <si>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</si>
  <si>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</si>
  <si>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</si>
  <si>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</si>
  <si>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</si>
  <si>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</si>
  <si>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</si>
  <si>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</si>
  <si>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</si>
  <si>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</si>
  <si>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</si>
  <si>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</si>
  <si>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</si>
  <si>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</si>
  <si>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</si>
  <si>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</si>
  <si>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</si>
  <si>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</si>
  <si>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</si>
  <si>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</si>
  <si>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</si>
  <si>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</si>
  <si>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</si>
  <si>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</si>
  <si>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</si>
  <si>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</si>
  <si>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</si>
  <si>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</si>
  <si>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</si>
  <si>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</si>
  <si>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</si>
  <si>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</si>
  <si>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</si>
  <si>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</si>
  <si>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</si>
  <si>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</si>
  <si>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</si>
  <si>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</si>
  <si>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</si>
  <si>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</si>
  <si>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</si>
  <si>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</si>
  <si>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</si>
  <si>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</si>
  <si>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</si>
  <si>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</si>
  <si>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</si>
  <si>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</si>
  <si>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</si>
  <si>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</si>
  <si>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</si>
  <si>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</si>
  <si>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</si>
  <si>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</si>
  <si>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</si>
  <si>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</si>
  <si>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</si>
  <si>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</si>
  <si>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</si>
  <si>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</si>
  <si>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</si>
  <si>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</si>
  <si>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</si>
  <si>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</si>
  <si>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</si>
  <si>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</si>
  <si>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</si>
  <si>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</si>
  <si>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</si>
  <si>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</si>
  <si>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</si>
  <si>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</si>
  <si>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</si>
  <si>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</si>
  <si>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</si>
  <si>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</si>
  <si>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</si>
  <si>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</si>
  <si>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</si>
  <si>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</si>
  <si>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</si>
  <si>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</si>
  <si>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</si>
  <si>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</si>
  <si>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</si>
  <si>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</si>
  <si>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</si>
  <si>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</si>
  <si>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</si>
  <si>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</si>
  <si>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</si>
  <si>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</si>
  <si>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</si>
  <si>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</si>
  <si>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</si>
  <si>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</si>
  <si>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</si>
  <si>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</si>
  <si>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</si>
  <si>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</si>
  <si>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</si>
  <si>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</si>
  <si>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</si>
  <si>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</si>
  <si>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</si>
  <si>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</si>
  <si>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</si>
  <si>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</si>
  <si>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</si>
  <si>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</si>
  <si>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</si>
  <si>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</si>
  <si>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</si>
  <si>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</si>
  <si>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</si>
  <si>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</si>
  <si>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</si>
  <si>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</si>
  <si>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</si>
  <si>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</si>
  <si>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</si>
  <si>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</si>
  <si>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</si>
  <si>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</si>
  <si>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</si>
  <si>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</si>
  <si>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</si>
  <si>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</si>
  <si>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</si>
  <si>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</si>
  <si>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</si>
  <si>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</si>
  <si>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</si>
  <si>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</si>
  <si>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</si>
  <si>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</si>
  <si>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</si>
  <si>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</si>
  <si>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</si>
  <si>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</si>
  <si>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</si>
  <si>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</si>
  <si>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</si>
  <si>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</si>
  <si>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</si>
  <si>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</si>
  <si>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</si>
  <si>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</si>
  <si>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</si>
  <si>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</si>
  <si>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</si>
  <si>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</si>
  <si>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</si>
  <si>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</si>
  <si>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</si>
  <si>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</si>
  <si>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</si>
  <si>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</si>
  <si>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</si>
  <si>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</si>
  <si>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</si>
  <si>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</si>
  <si>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</si>
  <si>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</si>
  <si>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</si>
  <si>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</si>
  <si>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</si>
  <si>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</si>
  <si>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</si>
  <si>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</si>
  <si>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</si>
  <si>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</si>
  <si>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</si>
  <si>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</si>
  <si>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</si>
  <si>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</si>
  <si>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</si>
  <si>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</si>
  <si>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</si>
  <si>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</si>
  <si>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</si>
  <si>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</si>
  <si>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</si>
  <si>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</si>
  <si>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</si>
  <si>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</si>
  <si>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</si>
  <si>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</si>
  <si>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</si>
  <si>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</si>
  <si>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</si>
  <si>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</si>
  <si>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</si>
  <si>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</si>
  <si>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</si>
  <si>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</si>
  <si>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</si>
  <si>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</si>
  <si>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</si>
  <si>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</si>
  <si>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</si>
  <si>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</si>
  <si>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</si>
  <si>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</si>
  <si>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</si>
  <si>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</si>
  <si>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</si>
  <si>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</si>
  <si>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</si>
  <si>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</si>
  <si>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</si>
  <si>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</si>
  <si>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</si>
  <si>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</si>
  <si>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</si>
  <si>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</si>
  <si>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</si>
  <si>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</si>
  <si>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</si>
  <si>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</si>
  <si>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</si>
  <si>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</si>
  <si>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</si>
  <si>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</si>
  <si>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</si>
  <si>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</si>
  <si>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</si>
  <si>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</si>
  <si>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</si>
  <si>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</si>
  <si>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</si>
  <si>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</si>
  <si>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</si>
  <si>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</si>
  <si>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</si>
  <si>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</si>
  <si>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</si>
  <si>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</si>
  <si>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</si>
  <si>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</si>
  <si>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</si>
  <si>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</si>
  <si>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</si>
  <si>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</si>
  <si>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</si>
  <si>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</si>
  <si>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</si>
  <si>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</si>
  <si>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</si>
  <si>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</si>
  <si>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</si>
  <si>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</si>
  <si>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</si>
  <si>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</si>
  <si>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</si>
  <si>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</si>
  <si>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</si>
  <si>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</si>
  <si>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</si>
  <si>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</si>
  <si>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</si>
  <si>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</si>
  <si>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</si>
  <si>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</si>
  <si>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</si>
  <si>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</si>
  <si>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</si>
  <si>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</si>
  <si>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</si>
  <si>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</si>
  <si>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</si>
  <si>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</si>
  <si>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</si>
  <si>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</si>
  <si>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</si>
  <si>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</si>
  <si>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</si>
  <si>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</si>
  <si>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</si>
  <si>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</si>
  <si>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</si>
  <si>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</si>
  <si>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</si>
  <si>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</si>
  <si>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</si>
  <si>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</si>
  <si>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</si>
  <si>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</si>
  <si>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</si>
  <si>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</si>
  <si>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</si>
  <si>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</si>
  <si>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</si>
  <si>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</si>
  <si>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</si>
  <si>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</si>
  <si>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</si>
  <si>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</si>
  <si>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</si>
  <si>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</si>
  <si>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</si>
  <si>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</si>
  <si>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</si>
  <si>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</si>
  <si>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</si>
  <si>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</si>
  <si>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</si>
  <si>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</si>
  <si>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</si>
  <si>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</si>
  <si>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</si>
  <si>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</si>
  <si>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</si>
  <si>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</si>
  <si>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</si>
  <si>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</si>
  <si>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</si>
  <si>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</si>
  <si>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</si>
  <si>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</si>
  <si>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</si>
  <si>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</si>
  <si>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</si>
  <si>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</si>
  <si>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</si>
  <si>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</si>
  <si>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</si>
  <si>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</si>
  <si>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</si>
  <si>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</si>
  <si>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</si>
  <si>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</si>
  <si>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</si>
  <si>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</si>
  <si>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</si>
  <si>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</si>
  <si>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</si>
  <si>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</si>
  <si>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</si>
  <si>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</si>
  <si>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</si>
  <si>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</si>
  <si>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</si>
  <si>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</si>
  <si>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</si>
  <si>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</si>
  <si>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</si>
  <si>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</si>
  <si>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</si>
  <si>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</si>
  <si>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</si>
  <si>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</si>
  <si>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</si>
  <si>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</si>
  <si>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</si>
  <si>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</si>
  <si>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</si>
  <si>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</si>
  <si>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</si>
  <si>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</si>
  <si>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</si>
  <si>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</si>
  <si>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</si>
  <si>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</si>
  <si>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</si>
  <si>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</si>
  <si>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</si>
  <si>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</si>
  <si>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</si>
  <si>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</si>
  <si>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</si>
  <si>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</si>
  <si>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</si>
  <si>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</si>
  <si>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</si>
  <si>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</si>
  <si>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</si>
  <si>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</si>
  <si>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</si>
  <si>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</si>
  <si>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</si>
  <si>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</si>
  <si>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</si>
  <si>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</si>
  <si>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</si>
  <si>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</si>
  <si>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</si>
  <si>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</si>
  <si>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</si>
  <si>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</si>
  <si>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</si>
  <si>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</si>
  <si>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</si>
  <si>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</si>
  <si>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</si>
  <si>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</si>
  <si>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</si>
  <si>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</si>
  <si>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</si>
  <si>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</si>
  <si>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</si>
  <si>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</si>
  <si>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</si>
  <si>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</si>
  <si>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</si>
  <si>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</si>
  <si>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</si>
  <si>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</si>
  <si>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</si>
  <si>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</si>
  <si>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</si>
  <si>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</si>
  <si>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</si>
  <si>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</si>
  <si>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</si>
  <si>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</si>
  <si>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</si>
  <si>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</si>
  <si>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</si>
  <si>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</si>
  <si>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</si>
  <si>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</si>
  <si>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</si>
  <si>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</si>
  <si>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</si>
  <si>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</si>
  <si>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</si>
  <si>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</si>
  <si>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</si>
  <si>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</si>
  <si>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</si>
  <si>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</si>
  <si>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</si>
  <si>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</si>
  <si>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</si>
  <si>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</si>
  <si>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</si>
  <si>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</si>
  <si>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</si>
  <si>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</si>
  <si>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</si>
  <si>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</si>
  <si>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</si>
  <si>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</si>
  <si>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</si>
  <si>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</si>
  <si>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</si>
  <si>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</si>
  <si>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</si>
  <si>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</si>
  <si>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</si>
  <si>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</si>
  <si>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</si>
  <si>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</si>
  <si>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</si>
  <si>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</si>
  <si>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</si>
  <si>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</si>
  <si>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</si>
  <si>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</si>
  <si>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</si>
  <si>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</si>
  <si>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</si>
  <si>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</si>
  <si>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</si>
  <si>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</si>
  <si>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</si>
  <si>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</si>
  <si>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</si>
  <si>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</si>
  <si>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</si>
  <si>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</si>
  <si>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</si>
  <si>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</si>
  <si>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</si>
  <si>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</si>
  <si>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</si>
  <si>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</si>
  <si>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</si>
  <si>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</si>
  <si>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</si>
  <si>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</si>
  <si>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</si>
  <si>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</si>
  <si>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</si>
  <si>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</si>
  <si>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</si>
  <si>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</si>
  <si>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</si>
  <si>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</si>
  <si>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</si>
  <si>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</si>
  <si>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</si>
  <si>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</si>
  <si>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</si>
  <si>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</si>
  <si>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</si>
  <si>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</si>
  <si>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</si>
  <si>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</si>
  <si>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</si>
  <si>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</si>
  <si>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</si>
  <si>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</si>
  <si>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</si>
  <si>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</si>
  <si>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</si>
  <si>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</si>
  <si>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</si>
  <si>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</si>
  <si>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</si>
  <si>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</si>
  <si>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</si>
  <si>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</si>
  <si>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</si>
  <si>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</si>
  <si>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</si>
  <si>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</si>
  <si>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</si>
  <si>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</si>
  <si>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</si>
  <si>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</si>
  <si>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</si>
  <si>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</si>
  <si>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</si>
  <si>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</si>
  <si>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</si>
  <si>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</si>
  <si>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</si>
  <si>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</si>
  <si>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</si>
  <si>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</si>
  <si>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</si>
  <si>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</si>
  <si>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</si>
  <si>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</si>
  <si>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</si>
  <si>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</si>
  <si>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</si>
  <si>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</si>
  <si>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</si>
  <si>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</si>
  <si>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</si>
  <si>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</si>
  <si>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</si>
  <si>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</si>
  <si>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</si>
  <si>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</si>
  <si>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</si>
  <si>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</si>
  <si>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</si>
  <si>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</si>
  <si>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</si>
  <si>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</si>
  <si>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</si>
  <si>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</si>
  <si>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</si>
  <si>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</si>
  <si>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</si>
  <si>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</si>
  <si>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</si>
  <si>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</si>
  <si>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</si>
  <si>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</si>
  <si>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</si>
  <si>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</si>
  <si>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</si>
  <si>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</si>
  <si>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</si>
  <si>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</si>
  <si>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</si>
  <si>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</si>
  <si>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</si>
  <si>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</si>
  <si>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</si>
  <si>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</si>
  <si>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</si>
  <si>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</si>
  <si>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</si>
  <si>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</si>
  <si>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</si>
  <si>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</si>
  <si>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</si>
  <si>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</si>
  <si>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</si>
  <si>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</si>
  <si>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</si>
  <si>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</si>
  <si>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</si>
  <si>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</si>
  <si>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</si>
  <si>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</si>
  <si>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</si>
  <si>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</si>
  <si>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</si>
  <si>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</si>
  <si>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</si>
  <si>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</si>
  <si>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</si>
  <si>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</si>
  <si>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</si>
  <si>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</si>
  <si>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</si>
  <si>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</si>
  <si>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</si>
  <si>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</si>
  <si>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</si>
  <si>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</si>
  <si>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</si>
  <si>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</si>
  <si>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</si>
  <si>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</si>
  <si>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</si>
  <si>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</si>
  <si>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</si>
  <si>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</si>
  <si>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</si>
  <si>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</si>
  <si>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</si>
  <si>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</si>
  <si>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</si>
  <si>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</si>
  <si>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</si>
  <si>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</si>
  <si>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</si>
  <si>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</si>
  <si>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</si>
  <si>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</si>
  <si>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</si>
  <si>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</si>
  <si>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</si>
  <si>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</si>
  <si>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</si>
  <si>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</si>
  <si>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</si>
  <si>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</si>
  <si>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</si>
  <si>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</si>
  <si>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</si>
  <si>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</si>
  <si>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</si>
  <si>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</si>
  <si>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</si>
  <si>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</si>
  <si>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</si>
  <si>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</si>
  <si>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</si>
  <si>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</si>
  <si>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</si>
  <si>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</si>
  <si>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</si>
  <si>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</si>
  <si>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</si>
  <si>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</si>
  <si>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</si>
  <si>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</si>
  <si>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</si>
  <si>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</si>
  <si>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</si>
  <si>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</si>
  <si>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</si>
  <si>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</si>
  <si>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</si>
  <si>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</si>
  <si>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</si>
  <si>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</si>
  <si>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</si>
  <si>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</si>
  <si>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</si>
  <si>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</si>
  <si>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</si>
  <si>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</si>
  <si>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</si>
  <si>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</si>
  <si>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</si>
  <si>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</si>
  <si>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</si>
  <si>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</si>
  <si>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</si>
  <si>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</si>
  <si>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</si>
  <si>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</si>
  <si>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</si>
  <si>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</si>
  <si>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</si>
  <si>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</si>
  <si>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</si>
  <si>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</si>
  <si>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</si>
  <si>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</si>
  <si>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</si>
  <si>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</si>
  <si>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</si>
  <si>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</si>
  <si>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</si>
  <si>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</si>
  <si>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</si>
  <si>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</si>
  <si>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</si>
  <si>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</si>
  <si>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</si>
  <si>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</si>
  <si>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</si>
  <si>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</si>
  <si>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</si>
  <si>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</si>
  <si>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</si>
  <si>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</si>
  <si>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</si>
  <si>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</si>
  <si>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</si>
  <si>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</si>
  <si>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</si>
  <si>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</si>
  <si>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</si>
  <si>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</si>
  <si>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</si>
  <si>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</si>
  <si>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</si>
  <si>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</si>
  <si>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</si>
  <si>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</si>
  <si>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</si>
  <si>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</si>
  <si>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</si>
  <si>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</si>
  <si>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</si>
  <si>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</si>
  <si>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</si>
  <si>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</si>
  <si>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</si>
  <si>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</si>
  <si>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</si>
  <si>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</si>
  <si>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</si>
  <si>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</si>
  <si>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</si>
  <si>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</si>
  <si>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</si>
  <si>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</si>
  <si>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</si>
  <si>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</si>
  <si>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</si>
  <si>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</si>
  <si>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</si>
  <si>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</si>
  <si>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</si>
  <si>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</si>
  <si>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</si>
  <si>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</si>
  <si>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</si>
  <si>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</si>
  <si>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</si>
  <si>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</si>
  <si>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</si>
  <si>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</si>
  <si>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</si>
  <si>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</si>
  <si>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</si>
  <si>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</si>
  <si>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</si>
  <si>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</si>
  <si>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</si>
  <si>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</si>
  <si>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</si>
  <si>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</si>
  <si>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</si>
  <si>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</si>
  <si>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</si>
  <si>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</si>
  <si>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</si>
  <si>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</si>
  <si>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</si>
  <si>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</si>
  <si>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</si>
  <si>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</si>
  <si>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</si>
  <si>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</si>
  <si>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</si>
  <si>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</si>
  <si>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</si>
  <si>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</si>
  <si>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</si>
  <si>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</si>
  <si>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</si>
  <si>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</si>
  <si>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</si>
  <si>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</si>
  <si>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</si>
  <si>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</si>
  <si>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</si>
  <si>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</si>
  <si>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</si>
  <si>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</si>
  <si>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</si>
  <si>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</si>
  <si>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</si>
  <si>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</si>
  <si>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</si>
  <si>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</si>
  <si>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</si>
  <si>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</si>
  <si>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</si>
  <si>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</si>
  <si>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</si>
  <si>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</si>
  <si>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</si>
  <si>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</si>
  <si>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</si>
  <si>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</si>
  <si>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</si>
  <si>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</si>
  <si>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</si>
  <si>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</si>
  <si>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</si>
  <si>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</si>
  <si>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</si>
  <si>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</si>
  <si>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</si>
  <si>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</si>
  <si>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</si>
  <si>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</si>
  <si>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</si>
  <si>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</si>
  <si>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</si>
  <si>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</si>
  <si>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</si>
  <si>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</si>
  <si>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</si>
  <si>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</si>
  <si>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</si>
  <si>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</si>
  <si>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</si>
  <si>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</si>
  <si>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</si>
  <si>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</si>
  <si>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</si>
  <si>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</si>
  <si>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</si>
  <si>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</si>
  <si>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</si>
  <si>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</si>
  <si>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</si>
  <si>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</si>
  <si>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</si>
  <si>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</si>
  <si>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</si>
  <si>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</si>
  <si>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</si>
  <si>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</si>
  <si>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</si>
  <si>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</si>
  <si>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</si>
  <si>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</si>
  <si>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</si>
  <si>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</si>
  <si>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</si>
  <si>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</si>
  <si>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</si>
  <si>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</si>
  <si>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</si>
  <si>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</si>
  <si>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</si>
  <si>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</si>
  <si>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</si>
  <si>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</si>
  <si>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</si>
  <si>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</si>
  <si>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</si>
  <si>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</si>
  <si>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</si>
  <si>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</si>
  <si>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</si>
  <si>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</si>
  <si>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</si>
  <si>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</si>
  <si>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</si>
  <si>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</si>
  <si>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</si>
  <si>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</si>
  <si>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</si>
  <si>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</si>
  <si>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</si>
  <si>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</si>
  <si>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</si>
  <si>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</si>
  <si>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</si>
  <si>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</si>
  <si>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</si>
  <si>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</si>
  <si>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</si>
  <si>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</si>
  <si>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</si>
  <si>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</si>
  <si>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</si>
  <si>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</si>
  <si>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</si>
  <si>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</si>
  <si>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</si>
  <si>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</si>
  <si>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</si>
  <si>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</si>
  <si>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</si>
  <si>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</si>
  <si>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</si>
  <si>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</si>
  <si>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</si>
  <si>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</si>
  <si>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</si>
  <si>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</si>
  <si>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</si>
  <si>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</si>
  <si>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</si>
  <si>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</si>
  <si>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</si>
  <si>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</si>
  <si>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</si>
  <si>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</si>
  <si>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</si>
  <si>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</si>
  <si>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</si>
  <si>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</si>
  <si>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</si>
  <si>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</si>
  <si>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</si>
  <si>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</si>
  <si>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</si>
  <si>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</si>
  <si>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</si>
  <si>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</si>
  <si>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</si>
  <si>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</si>
  <si>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</si>
  <si>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</si>
  <si>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</si>
  <si>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</si>
  <si>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</si>
  <si>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</si>
  <si>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</si>
  <si>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</si>
  <si>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</si>
  <si>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</si>
  <si>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</si>
  <si>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</si>
  <si>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</si>
  <si>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</si>
  <si>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</si>
  <si>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</si>
  <si>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</si>
  <si>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</si>
  <si>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</si>
  <si>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</si>
  <si>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</si>
  <si>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</si>
  <si>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</si>
  <si>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</si>
  <si>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</si>
  <si>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</si>
  <si>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</si>
  <si>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</si>
  <si>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</si>
  <si>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</si>
  <si>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</si>
  <si>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</si>
  <si>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</si>
  <si>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</si>
  <si>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</si>
  <si>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</si>
  <si>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</si>
  <si>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</si>
  <si>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</si>
  <si>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</si>
  <si>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</si>
  <si>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</si>
  <si>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</si>
  <si>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</si>
  <si>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</si>
  <si>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</si>
  <si>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</si>
  <si>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</si>
  <si>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</si>
  <si>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</si>
  <si>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</si>
  <si>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</si>
  <si>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</si>
  <si>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</si>
  <si>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</si>
  <si>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</si>
  <si>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</si>
  <si>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</si>
  <si>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</si>
  <si>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</si>
  <si>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</si>
  <si>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</si>
  <si>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</si>
  <si>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</si>
  <si>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</si>
  <si>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</si>
  <si>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</si>
  <si>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</si>
  <si>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</si>
  <si>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</si>
  <si>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</si>
  <si>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</si>
  <si>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</si>
  <si>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</si>
  <si>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</si>
  <si>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</si>
  <si>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</si>
  <si>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</si>
  <si>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</si>
  <si>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</si>
  <si>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</si>
  <si>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</si>
  <si>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</si>
  <si>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</si>
  <si>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</si>
  <si>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</si>
  <si>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</si>
  <si>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</si>
  <si>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</si>
  <si>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</si>
  <si>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</si>
  <si>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</si>
  <si>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</si>
  <si>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</si>
  <si>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</si>
  <si>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</si>
  <si>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</si>
  <si>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</si>
  <si>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</si>
  <si>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</si>
  <si>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</si>
  <si>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</si>
  <si>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</si>
  <si>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</si>
  <si>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</si>
  <si>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</si>
  <si>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</si>
  <si>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</si>
  <si>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</si>
  <si>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</si>
  <si>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</si>
  <si>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</si>
  <si>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</si>
  <si>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</si>
  <si>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</si>
  <si>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</si>
  <si>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</si>
  <si>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</si>
  <si>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</si>
  <si>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</si>
  <si>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</si>
  <si>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</si>
  <si>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</si>
  <si>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</si>
  <si>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</si>
  <si>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</si>
  <si>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</si>
  <si>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</si>
  <si>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</si>
  <si>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</si>
  <si>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</si>
  <si>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</si>
  <si>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</si>
  <si>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</si>
  <si>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</si>
  <si>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</si>
  <si>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</si>
  <si>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</si>
  <si>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</si>
  <si>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</si>
  <si>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</si>
  <si>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</si>
  <si>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</si>
  <si>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</si>
  <si>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</si>
  <si>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</si>
  <si>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</si>
  <si>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</si>
  <si>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</si>
  <si>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</si>
  <si>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</si>
  <si>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</si>
  <si>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</si>
  <si>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</si>
  <si>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</si>
  <si>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</si>
  <si>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</si>
  <si>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</si>
  <si>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</si>
  <si>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</si>
  <si>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</si>
  <si>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</si>
  <si>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</si>
  <si>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</si>
  <si>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</si>
  <si>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</si>
  <si>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</si>
  <si>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</si>
  <si>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</si>
  <si>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</si>
  <si>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</si>
  <si>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</si>
  <si>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</si>
  <si>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</si>
  <si>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</si>
  <si>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</si>
  <si>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</si>
  <si>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</si>
  <si>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</si>
  <si>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</si>
  <si>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</si>
  <si>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</si>
  <si>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</si>
  <si>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</si>
  <si>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</si>
  <si>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</si>
  <si>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</si>
  <si>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</si>
  <si>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</si>
  <si>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</si>
  <si>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</si>
  <si>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</si>
  <si>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</si>
  <si>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</si>
  <si>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</si>
  <si>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</si>
  <si>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</si>
  <si>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</si>
  <si>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</si>
  <si>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</si>
  <si>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</si>
  <si>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</si>
  <si>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</si>
  <si>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</si>
  <si>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</si>
  <si>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</si>
  <si>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</si>
  <si>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</si>
  <si>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</si>
  <si>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</si>
  <si>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</si>
  <si>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</si>
  <si>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</si>
  <si>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</si>
  <si>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</si>
  <si>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</si>
  <si>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</si>
  <si>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</si>
  <si>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</si>
  <si>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</si>
  <si>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</si>
  <si>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</si>
  <si>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</si>
  <si>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</si>
  <si>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</si>
  <si>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</si>
  <si>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</si>
  <si>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</si>
  <si>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</si>
  <si>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</si>
  <si>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</si>
  <si>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</si>
  <si>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</si>
  <si>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</si>
  <si>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</si>
  <si>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</si>
  <si>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</si>
  <si>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</si>
  <si>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</si>
  <si>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</si>
  <si>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</si>
  <si>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</si>
  <si>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</si>
  <si>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</si>
  <si>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</si>
  <si>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</si>
  <si>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</si>
  <si>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</si>
  <si>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</si>
  <si>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</si>
  <si>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</si>
  <si>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</si>
  <si>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</si>
  <si>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</si>
  <si>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</si>
  <si>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</si>
  <si>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</si>
  <si>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</si>
  <si>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</si>
  <si>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</si>
  <si>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</si>
  <si>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</si>
  <si>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</si>
  <si>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</si>
  <si>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</si>
  <si>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</si>
  <si>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</si>
  <si>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</si>
  <si>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</si>
  <si>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</si>
  <si>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</si>
  <si>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</si>
  <si>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</si>
  <si>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</si>
  <si>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</si>
  <si>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</si>
  <si>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</si>
  <si>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</si>
  <si>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</si>
  <si>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</si>
  <si>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</si>
  <si>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</si>
  <si>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</si>
  <si>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</si>
  <si>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</si>
  <si>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</si>
  <si>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</si>
  <si>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</si>
  <si>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</si>
  <si>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</si>
  <si>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</si>
  <si>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</si>
  <si>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</si>
  <si>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</si>
  <si>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</si>
  <si>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</si>
  <si>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</si>
  <si>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</si>
  <si>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</si>
  <si>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</si>
  <si>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</si>
  <si>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</si>
  <si>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</si>
  <si>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</si>
  <si>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</si>
  <si>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</si>
  <si>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</si>
  <si>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</si>
  <si>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</si>
  <si>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</si>
  <si>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</si>
  <si>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</si>
  <si>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</si>
  <si>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</si>
  <si>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</si>
  <si>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</si>
  <si>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</si>
  <si>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</si>
  <si>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</si>
  <si>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</si>
  <si>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</si>
  <si>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</si>
  <si>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</si>
  <si>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</si>
  <si>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</si>
  <si>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</si>
  <si>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</si>
  <si>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</si>
  <si>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</si>
  <si>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</si>
  <si>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</si>
  <si>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</si>
  <si>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</si>
  <si>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</si>
  <si>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</si>
  <si>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</si>
  <si>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</si>
  <si>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</si>
  <si>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</si>
  <si>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</si>
  <si>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</si>
  <si>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</si>
  <si>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</si>
  <si>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</si>
  <si>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</si>
  <si>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</si>
  <si>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</si>
  <si>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</si>
  <si>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</si>
  <si>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</si>
  <si>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</si>
  <si>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</si>
  <si>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</si>
  <si>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</si>
  <si>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</si>
  <si>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</si>
  <si>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</si>
  <si>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</si>
  <si>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</si>
  <si>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</si>
  <si>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</si>
  <si>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</si>
  <si>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</si>
  <si>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</si>
  <si>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</si>
  <si>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</si>
  <si>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</si>
  <si>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</si>
  <si>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</si>
  <si>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</si>
  <si>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</si>
  <si>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</si>
  <si>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</si>
  <si>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</si>
  <si>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</si>
  <si>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</si>
  <si>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</si>
  <si>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</si>
  <si>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</si>
  <si>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</si>
  <si>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</si>
  <si>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</si>
  <si>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</si>
  <si>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</si>
  <si>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</si>
  <si>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</si>
  <si>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</si>
  <si>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</si>
  <si>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</si>
  <si>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</si>
  <si>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</si>
  <si>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</si>
  <si>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</si>
  <si>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</si>
  <si>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</si>
  <si>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</si>
  <si>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</si>
  <si>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</si>
  <si>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</si>
  <si>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</si>
  <si>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</si>
  <si>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</si>
  <si>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</si>
  <si>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</si>
  <si>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</si>
  <si>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</si>
  <si>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</si>
  <si>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</si>
  <si>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</si>
  <si>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</si>
  <si>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</si>
  <si>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</si>
  <si>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</si>
  <si>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</si>
  <si>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</si>
  <si>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</si>
  <si>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</si>
  <si>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</si>
  <si>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</si>
  <si>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</si>
  <si>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</si>
  <si>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</si>
  <si>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</si>
  <si>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</si>
  <si>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</si>
  <si>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</si>
  <si>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</si>
  <si>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</si>
  <si>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</si>
  <si>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</si>
  <si>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</si>
  <si>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</si>
  <si>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</si>
  <si>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</si>
  <si>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</si>
  <si>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</si>
  <si>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</si>
  <si>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</si>
  <si>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</si>
  <si>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</si>
  <si>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</si>
  <si>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</si>
  <si>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</si>
  <si>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</si>
  <si>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</si>
  <si>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</si>
  <si>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</si>
  <si>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</si>
  <si>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</si>
  <si>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</si>
  <si>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</si>
  <si>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</si>
  <si>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</si>
  <si>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</si>
  <si>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</si>
  <si>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</si>
  <si>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</si>
  <si>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</si>
  <si>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</si>
  <si>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</si>
  <si>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</si>
  <si>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</si>
  <si>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</si>
  <si>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</si>
  <si>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</si>
  <si>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</si>
  <si>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</si>
  <si>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</si>
  <si>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</si>
  <si>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</si>
  <si>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</si>
  <si>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</si>
  <si>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</si>
  <si>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</si>
  <si>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</si>
  <si>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</si>
  <si>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</si>
  <si>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</si>
  <si>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</si>
  <si>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</si>
  <si>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</si>
  <si>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</si>
  <si>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</si>
  <si>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</si>
  <si>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</si>
  <si>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</si>
  <si>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</si>
  <si>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</si>
  <si>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</si>
  <si>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</si>
  <si>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</si>
  <si>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</si>
  <si>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</si>
  <si>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</si>
  <si>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</si>
  <si>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</si>
  <si>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</si>
  <si>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</si>
  <si>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</si>
  <si>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</si>
  <si>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</si>
  <si>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</si>
  <si>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</si>
  <si>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</si>
  <si>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</si>
  <si>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</si>
  <si>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</si>
  <si>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</si>
  <si>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</si>
  <si>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</si>
  <si>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</si>
  <si>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</si>
  <si>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</si>
  <si>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</si>
  <si>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</si>
  <si>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</si>
  <si>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</si>
  <si>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</si>
  <si>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</si>
  <si>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</si>
  <si>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</si>
  <si>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</si>
  <si>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</si>
  <si>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</si>
  <si>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</si>
  <si>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</si>
  <si>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</si>
  <si>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</si>
  <si>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</si>
  <si>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</si>
  <si>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</si>
  <si>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</si>
  <si>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</si>
  <si>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</si>
  <si>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</si>
  <si>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</si>
  <si>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</si>
  <si>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</si>
  <si>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</si>
  <si>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</si>
  <si>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</si>
  <si>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</si>
  <si>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</si>
  <si>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</si>
  <si>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</si>
  <si>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</si>
  <si>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</si>
  <si>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</si>
  <si>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</si>
  <si>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</si>
  <si>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</si>
  <si>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</si>
  <si>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</si>
  <si>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</si>
  <si>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</si>
  <si>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</si>
  <si>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</si>
  <si>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</si>
  <si>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</si>
  <si>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</si>
  <si>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</si>
  <si>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</si>
  <si>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</si>
  <si>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</si>
  <si>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</si>
  <si>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</si>
  <si>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</si>
  <si>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</si>
  <si>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</si>
  <si>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</si>
  <si>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</si>
  <si>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</si>
  <si>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</si>
  <si>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</si>
  <si>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</si>
  <si>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</si>
  <si>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</si>
  <si>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</si>
  <si>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</si>
  <si>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</si>
  <si>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</si>
  <si>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</si>
  <si>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</si>
  <si>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</si>
  <si>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</si>
  <si>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</si>
  <si>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</si>
  <si>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</si>
  <si>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</si>
  <si>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</si>
  <si>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</si>
  <si>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</si>
  <si>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</si>
  <si>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</si>
  <si>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</si>
  <si>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</si>
  <si>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</si>
  <si>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</si>
  <si>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</si>
  <si>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</si>
  <si>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</si>
  <si>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</si>
  <si>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</si>
  <si>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</si>
  <si>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</si>
  <si>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</si>
  <si>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</si>
  <si>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</si>
  <si>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</si>
  <si>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</si>
  <si>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</si>
  <si>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</si>
  <si>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</si>
  <si>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</si>
  <si>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</si>
  <si>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</si>
  <si>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</si>
  <si>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</si>
  <si>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</si>
  <si>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</si>
  <si>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</si>
  <si>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</si>
  <si>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</si>
  <si>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</si>
  <si>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</si>
  <si>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</si>
  <si>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</si>
  <si>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</si>
  <si>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</si>
  <si>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</si>
  <si>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</si>
  <si>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</si>
  <si>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</si>
  <si>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</si>
  <si>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</si>
  <si>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</si>
  <si>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</si>
  <si>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</si>
  <si>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</si>
  <si>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</si>
  <si>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</si>
  <si>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</si>
  <si>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</si>
  <si>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</si>
  <si>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</si>
  <si>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</si>
  <si>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</si>
  <si>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</si>
  <si>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</si>
  <si>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</si>
  <si>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</si>
  <si>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</si>
  <si>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</si>
  <si>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</si>
  <si>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</si>
  <si>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</si>
  <si>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</si>
  <si>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</si>
  <si>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</si>
  <si>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</si>
  <si>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</si>
  <si>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</si>
  <si>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</si>
  <si>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</si>
  <si>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</si>
  <si>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</si>
  <si>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</si>
  <si>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</si>
  <si>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</si>
  <si>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</si>
  <si>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</si>
  <si>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</si>
  <si>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</si>
  <si>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</si>
  <si>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</si>
  <si>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</si>
  <si>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</si>
  <si>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</si>
  <si>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</si>
  <si>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</si>
  <si>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</si>
  <si>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</si>
  <si>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</si>
  <si>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</si>
  <si>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</si>
  <si>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</si>
  <si>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</si>
  <si>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</si>
  <si>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</si>
  <si>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</si>
  <si>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</si>
  <si>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</si>
  <si>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</si>
  <si>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</si>
  <si>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</si>
  <si>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</si>
  <si>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</si>
  <si>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</si>
  <si>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</si>
  <si>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</si>
  <si>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</si>
  <si>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</si>
  <si>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</si>
  <si>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</si>
  <si>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</si>
  <si>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</si>
  <si>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</si>
  <si>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</si>
  <si>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</si>
  <si>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</si>
  <si>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</si>
  <si>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</si>
  <si>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</si>
  <si>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</si>
  <si>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</si>
  <si>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</si>
  <si>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</si>
  <si>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</si>
  <si>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</si>
  <si>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</si>
  <si>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</si>
  <si>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</si>
  <si>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</si>
  <si>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</si>
  <si>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</si>
  <si>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</si>
  <si>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</si>
  <si>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</si>
  <si>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</si>
  <si>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</si>
  <si>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</si>
  <si>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</si>
  <si>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</si>
  <si>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</si>
  <si>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</si>
  <si>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</si>
  <si>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</si>
  <si>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</si>
  <si>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</si>
  <si>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</si>
  <si>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</si>
  <si>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</si>
  <si>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</si>
  <si>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</si>
  <si>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</si>
  <si>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</si>
  <si>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</si>
  <si>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</si>
  <si>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</si>
  <si>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</si>
  <si>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</si>
  <si>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</si>
  <si>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</si>
  <si>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</si>
  <si>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</si>
  <si>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</si>
  <si>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</si>
  <si>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</si>
  <si>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</si>
  <si>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</si>
  <si>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</si>
  <si>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</si>
  <si>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</si>
  <si>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</si>
  <si>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</si>
  <si>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</si>
  <si>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</si>
  <si>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</si>
  <si>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</si>
  <si>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</si>
  <si>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</si>
  <si>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</si>
  <si>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</si>
  <si>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</si>
  <si>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</si>
  <si>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</si>
  <si>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</si>
  <si>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</si>
  <si>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</si>
  <si>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</si>
  <si>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</si>
  <si>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</si>
  <si>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</si>
  <si>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</si>
  <si>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</si>
  <si>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</si>
  <si>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</si>
  <si>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</si>
  <si>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</si>
  <si>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</si>
  <si>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</si>
  <si>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</si>
  <si>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</si>
  <si>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</si>
  <si>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</si>
  <si>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</si>
  <si>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</si>
  <si>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</si>
  <si>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</si>
  <si>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</si>
  <si>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</si>
  <si>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</si>
  <si>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</si>
  <si>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</si>
  <si>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</si>
  <si>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</si>
  <si>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</si>
  <si>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</si>
  <si>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</si>
  <si>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</si>
  <si>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</si>
  <si>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</si>
  <si>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</si>
  <si>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</si>
  <si>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</si>
  <si>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</si>
  <si>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</si>
  <si>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</si>
  <si>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</si>
  <si>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</si>
  <si>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</si>
  <si>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</si>
  <si>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</si>
  <si>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</si>
  <si>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</si>
  <si>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</si>
  <si>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</si>
  <si>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</si>
  <si>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</si>
  <si>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</si>
  <si>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</si>
  <si>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</si>
  <si>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</si>
  <si>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</si>
  <si>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</si>
  <si>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</si>
  <si>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</si>
  <si>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</si>
  <si>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</si>
  <si>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</si>
  <si>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</si>
  <si>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</si>
  <si>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</si>
  <si>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</si>
  <si>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</si>
  <si>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</si>
  <si>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</si>
  <si>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</si>
  <si>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</si>
  <si>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</si>
  <si>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</si>
  <si>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</si>
  <si>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</si>
  <si>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</si>
  <si>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</si>
  <si>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</si>
  <si>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</si>
  <si>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</si>
  <si>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</si>
  <si>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</si>
  <si>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</si>
  <si>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</si>
  <si>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</si>
  <si>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</si>
  <si>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</si>
  <si>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</si>
  <si>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</si>
  <si>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</si>
  <si>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</si>
  <si>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</si>
  <si>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</si>
  <si>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</si>
  <si>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</si>
  <si>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</si>
  <si>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</si>
  <si>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</si>
  <si>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</si>
  <si>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</si>
  <si>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</si>
  <si>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</si>
  <si>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</si>
  <si>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</si>
  <si>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</si>
  <si>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</si>
  <si>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</si>
  <si>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</si>
  <si>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</si>
  <si>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</si>
  <si>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</si>
  <si>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</si>
  <si>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</si>
  <si>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</si>
  <si>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</si>
  <si>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</si>
  <si>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</si>
  <si>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</si>
  <si>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</si>
  <si>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</si>
  <si>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</si>
  <si>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</si>
  <si>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</si>
  <si>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</si>
  <si>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</si>
  <si>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</si>
  <si>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</si>
  <si>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</si>
  <si>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</si>
  <si>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</si>
  <si>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</si>
  <si>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</si>
  <si>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</si>
  <si>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</si>
  <si>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</si>
  <si>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</si>
  <si>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</si>
  <si>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</si>
  <si>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</si>
  <si>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</si>
  <si>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</si>
  <si>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</si>
  <si>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</si>
  <si>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</si>
  <si>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</si>
  <si>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</si>
  <si>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</si>
  <si>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</si>
  <si>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</si>
  <si>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</si>
  <si>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</si>
  <si>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</si>
  <si>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</si>
  <si>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</si>
  <si>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</si>
  <si>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</si>
  <si>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</si>
  <si>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</si>
  <si>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</si>
  <si>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</si>
  <si>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</si>
  <si>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</si>
  <si>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</si>
  <si>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</si>
  <si>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</si>
  <si>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</si>
  <si>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</si>
  <si>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</si>
  <si>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</si>
  <si>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</si>
  <si>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</si>
  <si>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</si>
  <si>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</si>
  <si>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</si>
  <si>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</si>
  <si>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</si>
  <si>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</si>
  <si>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</si>
  <si>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</si>
  <si>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</si>
  <si>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</si>
  <si>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</si>
  <si>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</si>
  <si>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</si>
  <si>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</si>
  <si>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</si>
  <si>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</si>
  <si>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</si>
  <si>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</si>
  <si>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</si>
  <si>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</si>
  <si>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</si>
  <si>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</si>
  <si>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</si>
  <si>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</si>
  <si>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</si>
  <si>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</si>
  <si>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</si>
  <si>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</si>
  <si>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</si>
  <si>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</si>
  <si>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</si>
  <si>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</si>
  <si>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</si>
  <si>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</si>
  <si>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</si>
  <si>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</si>
  <si>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</si>
  <si>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</si>
  <si>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</si>
  <si>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</si>
  <si>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</si>
  <si>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</si>
  <si>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</si>
  <si>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</si>
  <si>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</si>
  <si>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</si>
  <si>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</si>
  <si>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</si>
  <si>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</si>
  <si>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</si>
  <si>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</si>
  <si>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</si>
  <si>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</si>
  <si>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</si>
  <si>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</si>
  <si>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</si>
  <si>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</si>
  <si>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</si>
  <si>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</si>
  <si>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</si>
  <si>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</si>
  <si>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</si>
  <si>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</si>
  <si>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</si>
  <si>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</si>
  <si>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</si>
  <si>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</si>
  <si>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</si>
  <si>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</si>
  <si>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</si>
  <si>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</si>
  <si>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</si>
  <si>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</si>
  <si>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</si>
  <si>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</si>
  <si>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</si>
  <si>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</si>
  <si>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</si>
  <si>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</si>
  <si>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</si>
  <si>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</si>
  <si>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</si>
  <si>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</si>
  <si>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</si>
  <si>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</si>
  <si>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</si>
  <si>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</si>
  <si>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</si>
  <si>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</si>
  <si>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</si>
  <si>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</si>
  <si>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</si>
  <si>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</si>
  <si>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</si>
  <si>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</si>
  <si>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</si>
  <si>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</si>
  <si>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</si>
  <si>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</si>
  <si>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</si>
  <si>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</si>
  <si>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</si>
  <si>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</si>
  <si>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</si>
  <si>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</si>
  <si>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</si>
  <si>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</si>
  <si>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</si>
  <si>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</si>
  <si>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</si>
  <si>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</si>
  <si>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</si>
  <si>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</si>
  <si>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</si>
  <si>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</si>
  <si>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</si>
  <si>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</si>
  <si>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</si>
  <si>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</si>
  <si>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</si>
  <si>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</si>
  <si>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</si>
  <si>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</si>
  <si>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</si>
  <si>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</si>
  <si>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</si>
  <si>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</si>
  <si>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</si>
  <si>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</si>
  <si>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</si>
  <si>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</si>
  <si>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</si>
  <si>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</si>
  <si>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</si>
  <si>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</si>
  <si>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</si>
  <si>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</si>
  <si>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</si>
  <si>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</si>
  <si>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</si>
  <si>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</si>
  <si>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</si>
  <si>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</si>
  <si>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</si>
  <si>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</si>
  <si>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</si>
  <si>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</si>
  <si>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</si>
  <si>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</si>
  <si>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</si>
  <si>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</si>
  <si>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</si>
  <si>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</si>
  <si>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</si>
  <si>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</si>
  <si>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</si>
  <si>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</si>
  <si>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</si>
  <si>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</si>
  <si>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</si>
  <si>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</si>
  <si>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</si>
  <si>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</si>
  <si>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</si>
  <si>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</si>
  <si>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</si>
  <si>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</si>
  <si>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</si>
  <si>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</si>
  <si>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</si>
  <si>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</si>
  <si>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</si>
  <si>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</si>
  <si>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</si>
  <si>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</si>
  <si>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</si>
  <si>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</si>
  <si>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</si>
  <si>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</si>
  <si>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</si>
  <si>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</si>
  <si>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</si>
  <si>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</si>
  <si>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</si>
  <si>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</si>
  <si>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</si>
  <si>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</si>
  <si>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</si>
  <si>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</si>
  <si>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</si>
  <si>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</si>
  <si>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</si>
  <si>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</si>
  <si>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</si>
  <si>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</si>
  <si>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</si>
  <si>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</si>
  <si>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</si>
  <si>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</si>
  <si>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</si>
  <si>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</si>
  <si>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</si>
  <si>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</si>
  <si>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</si>
  <si>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</si>
  <si>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</si>
  <si>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</si>
  <si>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</si>
  <si>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</si>
  <si>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</si>
  <si>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</si>
  <si>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</si>
  <si>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</si>
  <si>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</si>
  <si>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</si>
  <si>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</si>
  <si>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</si>
  <si>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</si>
  <si>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</si>
  <si>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</si>
  <si>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</si>
  <si>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</si>
  <si>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</si>
  <si>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</si>
  <si>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</si>
  <si>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</si>
  <si>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</si>
  <si>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</si>
  <si>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</si>
  <si>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</si>
  <si>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</si>
  <si>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</si>
  <si>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</si>
  <si>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</si>
  <si>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</si>
  <si>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</si>
  <si>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</si>
  <si>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</si>
  <si>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</si>
  <si>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</si>
  <si>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</si>
  <si>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</si>
  <si>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</si>
  <si>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</si>
  <si>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</si>
  <si>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</si>
  <si>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</si>
  <si>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</si>
  <si>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</si>
  <si>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</si>
  <si>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</si>
  <si>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</si>
  <si>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</si>
  <si>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</si>
  <si>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</si>
  <si>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</si>
  <si>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</si>
  <si>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</si>
  <si>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</si>
  <si>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</si>
  <si>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</si>
  <si>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</si>
  <si>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</si>
  <si>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</si>
  <si>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</si>
  <si>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</si>
  <si>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</si>
  <si>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</si>
  <si>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</si>
  <si>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</si>
  <si>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</si>
  <si>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</si>
  <si>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</si>
  <si>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</si>
  <si>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</si>
  <si>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</si>
  <si>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</si>
  <si>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</si>
  <si>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</si>
  <si>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</si>
  <si>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</si>
  <si>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</si>
  <si>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</si>
  <si>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</si>
  <si>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</si>
  <si>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</si>
  <si>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</si>
  <si>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</si>
  <si>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</si>
  <si>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</si>
  <si>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</si>
  <si>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</si>
  <si>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</si>
  <si>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</si>
  <si>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</si>
  <si>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</si>
  <si>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</si>
  <si>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</si>
  <si>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</si>
  <si>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</si>
  <si>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</si>
  <si>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</si>
  <si>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</si>
  <si>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</si>
  <si>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</si>
  <si>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</si>
  <si>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</si>
  <si>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</si>
  <si>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</si>
  <si>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</si>
  <si>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</si>
  <si>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</si>
  <si>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</si>
  <si>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</si>
  <si>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</si>
  <si>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</si>
  <si>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</si>
  <si>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</si>
  <si>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</si>
  <si>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</si>
  <si>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</si>
  <si>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</si>
  <si>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</si>
  <si>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</si>
  <si>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</si>
  <si>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</si>
  <si>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</si>
  <si>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</si>
  <si>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</si>
  <si>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</si>
  <si>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</si>
  <si>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</si>
  <si>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</si>
  <si>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</si>
  <si>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</si>
  <si>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</si>
  <si>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</si>
  <si>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</si>
  <si>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</si>
  <si>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</si>
  <si>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</si>
  <si>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</si>
  <si>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</si>
  <si>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</si>
  <si>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</si>
  <si>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</si>
  <si>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</si>
  <si>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</si>
  <si>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</si>
  <si>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</si>
  <si>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</si>
  <si>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</si>
  <si>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</si>
  <si>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</si>
  <si>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</si>
  <si>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</si>
  <si>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</si>
  <si>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</si>
  <si>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</si>
  <si>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</si>
  <si>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</si>
  <si>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</si>
  <si>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</si>
  <si>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</si>
  <si>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</si>
  <si>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</si>
  <si>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</si>
  <si>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</si>
  <si>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</si>
  <si>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</si>
  <si>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</si>
  <si>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</si>
  <si>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</si>
  <si>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</si>
  <si>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</si>
  <si>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</si>
  <si>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</si>
  <si>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</si>
  <si>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</si>
  <si>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</si>
  <si>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</si>
  <si>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</si>
  <si>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</si>
  <si>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</si>
  <si>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</si>
  <si>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</si>
  <si>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</si>
  <si>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</si>
  <si>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</si>
  <si>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</si>
  <si>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</si>
  <si>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</si>
  <si>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</si>
  <si>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</si>
  <si>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</si>
  <si>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</si>
  <si>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</si>
  <si>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</si>
  <si>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</si>
  <si>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</si>
  <si>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</si>
  <si>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</si>
  <si>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</si>
  <si>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</si>
  <si>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</si>
  <si>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</si>
  <si>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</si>
  <si>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</si>
  <si>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</si>
  <si>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</si>
  <si>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</si>
  <si>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</si>
  <si>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</si>
  <si>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</si>
  <si>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</si>
  <si>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</si>
  <si>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</si>
  <si>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</si>
  <si>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</si>
  <si>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</si>
  <si>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</si>
  <si>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</si>
  <si>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</si>
  <si>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</si>
  <si>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</si>
  <si>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</si>
  <si>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</si>
  <si>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</si>
  <si>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</si>
  <si>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</si>
  <si>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</si>
  <si>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</si>
  <si>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</si>
  <si>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</si>
  <si>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</si>
  <si>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</si>
  <si>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</si>
  <si>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</si>
  <si>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</si>
  <si>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</si>
  <si>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</si>
  <si>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</si>
  <si>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</si>
  <si>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</si>
  <si>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</si>
  <si>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</si>
  <si>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</si>
  <si>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</si>
  <si>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</si>
  <si>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</si>
  <si>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</si>
  <si>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</si>
  <si>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</si>
  <si>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</si>
  <si>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</si>
  <si>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</si>
  <si>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</si>
  <si>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</si>
  <si>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</si>
  <si>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</si>
  <si>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</si>
  <si>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</si>
  <si>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</si>
  <si>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</si>
  <si>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</si>
  <si>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</si>
  <si>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</si>
  <si>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</si>
  <si>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</si>
  <si>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</si>
  <si>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</si>
  <si>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</si>
  <si>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</si>
  <si>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</si>
  <si>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</si>
  <si>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</si>
  <si>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</si>
  <si>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</si>
  <si>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</si>
  <si>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</si>
  <si>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</si>
  <si>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</si>
  <si>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</si>
  <si>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</si>
  <si>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</si>
  <si>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</si>
  <si>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</si>
  <si>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</si>
  <si>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</si>
  <si>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</si>
  <si>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</si>
  <si>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</si>
  <si>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</si>
  <si>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</si>
  <si>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</si>
  <si>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</si>
  <si>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</si>
  <si>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</si>
  <si>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</si>
  <si>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</si>
  <si>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</si>
  <si>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</si>
  <si>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</si>
  <si>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</si>
  <si>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</si>
  <si>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</si>
  <si>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</si>
  <si>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</si>
  <si>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</si>
  <si>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</si>
  <si>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</si>
  <si>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</si>
  <si>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</si>
  <si>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</si>
  <si>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</si>
  <si>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</si>
  <si>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</si>
  <si>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</si>
  <si>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</si>
  <si>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</si>
  <si>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</si>
  <si>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</si>
  <si>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</si>
  <si>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</si>
  <si>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</si>
  <si>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</si>
  <si>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</si>
  <si>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</si>
  <si>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</si>
  <si>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</si>
  <si>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</si>
  <si>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</si>
  <si>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</si>
  <si>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</si>
  <si>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</si>
  <si>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</si>
  <si>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</si>
  <si>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</si>
  <si>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</si>
  <si>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</si>
  <si>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</si>
  <si>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</si>
  <si>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</si>
  <si>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</si>
  <si>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</si>
  <si>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</si>
  <si>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</si>
  <si>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</si>
  <si>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</si>
  <si>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</si>
  <si>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</si>
  <si>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</si>
  <si>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</si>
  <si>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</si>
  <si>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</si>
  <si>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</si>
  <si>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</si>
  <si>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</si>
  <si>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</si>
  <si>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</si>
  <si>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</si>
  <si>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</si>
  <si>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</si>
  <si>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</si>
  <si>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</si>
  <si>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</si>
  <si>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</si>
  <si>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</si>
  <si>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</si>
  <si>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</si>
  <si>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</si>
  <si>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</si>
  <si>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</si>
  <si>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</si>
  <si>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</si>
  <si>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</si>
  <si>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</si>
  <si>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</si>
  <si>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</si>
  <si>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</si>
  <si>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</si>
  <si>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</si>
  <si>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</si>
  <si>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</si>
  <si>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</si>
  <si>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</si>
  <si>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</si>
  <si>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</si>
  <si>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</si>
  <si>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</si>
  <si>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</si>
  <si>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</si>
  <si>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</si>
  <si>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</si>
  <si>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</si>
  <si>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</si>
  <si>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</si>
  <si>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</si>
  <si>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</si>
  <si>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</si>
  <si>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</si>
  <si>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</si>
  <si>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</si>
  <si>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</si>
  <si>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</si>
  <si>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</si>
  <si>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</si>
  <si>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</si>
  <si>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</si>
  <si>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</si>
  <si>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</si>
  <si>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</si>
  <si>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</si>
  <si>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</si>
  <si>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</si>
  <si>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</si>
  <si>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</si>
  <si>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</si>
  <si>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</si>
  <si>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</si>
  <si>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</si>
  <si>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</si>
  <si>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</si>
  <si>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</si>
  <si>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</si>
  <si>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</si>
  <si>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</si>
  <si>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</si>
  <si>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</si>
  <si>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</si>
  <si>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</si>
  <si>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</si>
  <si>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</si>
  <si>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</si>
  <si>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</si>
  <si>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</si>
  <si>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</si>
  <si>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</si>
  <si>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</si>
  <si>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</si>
  <si>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</si>
  <si>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</si>
  <si>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</si>
  <si>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</si>
  <si>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</si>
  <si>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</si>
  <si>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</si>
  <si>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</si>
  <si>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</si>
  <si>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</si>
  <si>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</si>
  <si>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</si>
  <si>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</si>
  <si>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</si>
  <si>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</si>
  <si>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</si>
  <si>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</si>
  <si>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</si>
  <si>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</si>
  <si>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</si>
  <si>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</si>
  <si>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</si>
  <si>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</si>
  <si>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</si>
  <si>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</si>
  <si>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</si>
  <si>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</si>
  <si>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</si>
  <si>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</si>
  <si>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</si>
  <si>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</si>
  <si>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</si>
  <si>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</si>
  <si>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</si>
  <si>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</si>
  <si>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</si>
  <si>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</si>
  <si>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</si>
  <si>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</si>
  <si>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</si>
  <si>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</si>
  <si>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</si>
  <si>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</si>
  <si>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</si>
  <si>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</si>
  <si>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</si>
  <si>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</si>
  <si>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</si>
  <si>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</si>
  <si>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</si>
  <si>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</si>
  <si>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</si>
  <si>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</si>
  <si>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</si>
  <si>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</si>
  <si>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</si>
  <si>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</si>
  <si>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</si>
  <si>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</si>
  <si>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</si>
  <si>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</si>
  <si>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</si>
  <si>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</si>
  <si>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</si>
  <si>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</si>
  <si>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</si>
  <si>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</si>
  <si>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</si>
  <si>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</si>
  <si>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</si>
  <si>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</si>
  <si>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</si>
  <si>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</si>
  <si>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</si>
  <si>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</si>
  <si>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</si>
  <si>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</si>
  <si>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</si>
  <si>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</si>
  <si>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</si>
  <si>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</si>
  <si>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</si>
  <si>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</si>
  <si>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</si>
  <si>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</si>
  <si>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</si>
  <si>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</si>
  <si>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</si>
  <si>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</si>
  <si>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</si>
  <si>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</si>
  <si>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</si>
  <si>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</si>
  <si>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</si>
  <si>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</si>
  <si>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</si>
  <si>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</si>
  <si>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</si>
  <si>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</si>
  <si>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</si>
  <si>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</si>
  <si>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</si>
  <si>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</si>
  <si>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</si>
  <si>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</si>
  <si>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</si>
  <si>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</si>
  <si>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</si>
  <si>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</si>
  <si>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</si>
  <si>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</si>
  <si>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</si>
  <si>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</si>
  <si>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</si>
  <si>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</si>
  <si>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</si>
  <si>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</si>
  <si>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</si>
  <si>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</si>
  <si>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</si>
  <si>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</si>
  <si>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</si>
  <si>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</si>
  <si>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</si>
  <si>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</si>
  <si>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</si>
  <si>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</si>
  <si>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</si>
  <si>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</si>
  <si>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</si>
  <si>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</si>
  <si>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</si>
  <si>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</si>
  <si>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</si>
  <si>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</si>
  <si>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</si>
  <si>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</si>
  <si>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</si>
  <si>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</si>
  <si>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</si>
  <si>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</si>
  <si>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</si>
  <si>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</si>
  <si>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</si>
  <si>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</si>
  <si>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</si>
  <si>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</si>
  <si>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</si>
  <si>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</si>
  <si>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</si>
  <si>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</si>
  <si>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</si>
  <si>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</si>
  <si>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</si>
  <si>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</si>
  <si>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</si>
  <si>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</si>
  <si>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</si>
  <si>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</si>
  <si>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</si>
  <si>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</si>
  <si>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</si>
  <si>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</si>
  <si>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</si>
  <si>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</si>
  <si>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</si>
  <si>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</si>
  <si>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</si>
  <si>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</si>
  <si>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</si>
  <si>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</si>
  <si>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</si>
  <si>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</si>
  <si>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</si>
  <si>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</si>
  <si>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</si>
  <si>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</si>
  <si>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</si>
  <si>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</si>
  <si>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</si>
  <si>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</si>
  <si>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</si>
  <si>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</si>
  <si>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</si>
  <si>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</si>
  <si>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</si>
  <si>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</si>
  <si>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</si>
  <si>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</si>
  <si>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</si>
  <si>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</si>
  <si>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</si>
  <si>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</si>
  <si>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</si>
  <si>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</si>
  <si>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</si>
  <si>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</si>
  <si>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</si>
  <si>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</si>
  <si>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</si>
  <si>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</si>
  <si>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</si>
  <si>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</si>
  <si>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</si>
  <si>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</si>
  <si>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</si>
  <si>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</si>
  <si>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</si>
  <si>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</si>
  <si>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</si>
  <si>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</si>
  <si>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</si>
  <si>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</si>
  <si>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</si>
  <si>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</si>
  <si>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</si>
  <si>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</si>
  <si>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</si>
  <si>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</si>
  <si>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</si>
  <si>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</si>
  <si>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</si>
  <si>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</si>
  <si>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</si>
  <si>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</si>
  <si>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</si>
  <si>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</si>
  <si>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</si>
  <si>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</si>
  <si>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</si>
  <si>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</si>
  <si>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</si>
  <si>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</si>
  <si>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</si>
  <si>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</si>
  <si>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</si>
  <si>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</si>
  <si>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</si>
  <si>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</si>
  <si>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</si>
  <si>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</si>
  <si>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</si>
  <si>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</si>
  <si>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</si>
  <si>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</si>
  <si>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</si>
  <si>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</si>
  <si>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</si>
  <si>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</si>
  <si>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</si>
  <si>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</si>
  <si>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</si>
  <si>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</si>
  <si>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</si>
  <si>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</si>
  <si>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</si>
  <si>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</si>
  <si>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</si>
  <si>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</si>
  <si>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</si>
  <si>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</si>
  <si>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</si>
  <si>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</si>
  <si>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</si>
  <si>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</si>
  <si>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</si>
  <si>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</si>
  <si>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</si>
  <si>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</si>
  <si>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</si>
  <si>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</si>
  <si>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</si>
  <si>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</si>
  <si>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</si>
  <si>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</si>
  <si>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</si>
  <si>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</si>
  <si>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</si>
  <si>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</si>
  <si>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</si>
  <si>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</si>
  <si>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</si>
  <si>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</si>
  <si>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</si>
  <si>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</si>
  <si>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</si>
  <si>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</si>
  <si>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</si>
  <si>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</si>
  <si>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</si>
  <si>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</si>
  <si>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</si>
  <si>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</si>
  <si>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</si>
  <si>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</si>
  <si>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</si>
  <si>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</si>
  <si>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</si>
  <si>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</si>
  <si>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</si>
  <si>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</si>
  <si>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</si>
  <si>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</si>
  <si>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</si>
  <si>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</si>
  <si>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</si>
  <si>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</si>
  <si>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</si>
  <si>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</si>
  <si>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</si>
  <si>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</si>
  <si>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</si>
  <si>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</si>
  <si>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</si>
  <si>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</si>
  <si>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</si>
  <si>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</si>
  <si>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</si>
  <si>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</si>
  <si>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</si>
  <si>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</si>
  <si>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</si>
  <si>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</si>
  <si>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</si>
  <si>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</si>
  <si>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</si>
  <si>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</si>
  <si>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</si>
  <si>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</si>
  <si>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</si>
  <si>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</si>
  <si>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</si>
  <si>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</si>
  <si>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</si>
  <si>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</si>
  <si>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</si>
  <si>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</si>
  <si>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</si>
  <si>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</si>
  <si>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</si>
  <si>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</si>
  <si>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</si>
  <si>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</si>
  <si>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</si>
  <si>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</si>
  <si>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</si>
  <si>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</si>
  <si>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</si>
  <si>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</si>
  <si>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</si>
  <si>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</si>
  <si>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</si>
  <si>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</si>
  <si>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</si>
  <si>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</si>
  <si>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</si>
  <si>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</si>
  <si>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</si>
  <si>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</si>
  <si>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</si>
  <si>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</si>
  <si>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</si>
  <si>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</si>
  <si>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</si>
  <si>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</si>
  <si>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</si>
  <si>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</si>
  <si>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</si>
  <si>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</si>
  <si>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</si>
  <si>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</si>
  <si>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</si>
  <si>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</si>
  <si>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</si>
  <si>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</si>
  <si>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</si>
  <si>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</si>
  <si>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</si>
  <si>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</si>
  <si>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</si>
  <si>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</si>
  <si>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</si>
  <si>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</si>
  <si>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</si>
  <si>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</si>
  <si>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</si>
  <si>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</si>
  <si>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</si>
  <si>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</si>
  <si>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</si>
  <si>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</si>
  <si>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</si>
  <si>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</si>
  <si>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</si>
  <si>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</si>
  <si>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</si>
  <si>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</si>
  <si>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</si>
  <si>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</si>
  <si>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</si>
  <si>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</si>
  <si>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</si>
  <si>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</si>
  <si>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</si>
  <si>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</si>
  <si>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</si>
  <si>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</si>
  <si>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</si>
  <si>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</si>
  <si>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</si>
  <si>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</si>
  <si>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</si>
  <si>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</si>
  <si>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</si>
  <si>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</si>
  <si>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</si>
  <si>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</si>
  <si>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</si>
  <si>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</si>
  <si>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</si>
  <si>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</si>
  <si>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</si>
  <si>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</si>
  <si>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</si>
  <si>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</si>
  <si>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</si>
  <si>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</si>
  <si>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</si>
  <si>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</si>
  <si>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</si>
  <si>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</si>
  <si>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</si>
  <si>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</si>
  <si>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</si>
  <si>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</si>
  <si>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</si>
  <si>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</si>
  <si>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</si>
  <si>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</si>
  <si>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</si>
  <si>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</si>
  <si>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</si>
  <si>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</si>
  <si>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</si>
  <si>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</si>
  <si>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</si>
  <si>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</si>
  <si>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</si>
  <si>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</si>
  <si>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</si>
  <si>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</si>
  <si>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</si>
  <si>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</si>
  <si>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</si>
  <si>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</si>
  <si>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</si>
  <si>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</si>
  <si>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</si>
  <si>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</si>
  <si>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</si>
  <si>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</si>
  <si>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</si>
  <si>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</si>
  <si>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</si>
  <si>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</si>
  <si>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</si>
  <si>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</si>
  <si>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</si>
  <si>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</si>
  <si>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</si>
  <si>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</si>
  <si>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</si>
  <si>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</si>
  <si>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</si>
  <si>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</si>
  <si>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</si>
  <si>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</si>
  <si>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</si>
  <si>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</si>
  <si>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</si>
  <si>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</si>
  <si>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</si>
  <si>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</si>
  <si>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</si>
  <si>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</si>
  <si>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</si>
  <si>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</si>
  <si>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</si>
  <si>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</si>
  <si>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</si>
  <si>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</si>
  <si>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</si>
  <si>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</si>
  <si>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</si>
  <si>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</si>
  <si>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</si>
  <si>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</si>
  <si>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</si>
  <si>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</si>
  <si>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</si>
  <si>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</si>
  <si>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</si>
  <si>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</si>
  <si>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</si>
  <si>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</si>
  <si>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</si>
  <si>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</si>
  <si>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</si>
  <si>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</si>
  <si>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</si>
  <si>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</si>
  <si>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</si>
  <si>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</si>
  <si>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</si>
  <si>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</si>
  <si>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</si>
  <si>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</si>
  <si>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</si>
  <si>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</si>
  <si>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</si>
  <si>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</si>
  <si>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</si>
  <si>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</si>
  <si>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</si>
  <si>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</si>
  <si>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</si>
  <si>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</si>
  <si>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</si>
  <si>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</si>
  <si>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</si>
  <si>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</si>
  <si>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</si>
  <si>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</si>
  <si>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</si>
  <si>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</si>
  <si>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</si>
  <si>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</si>
  <si>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</si>
  <si>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</si>
  <si>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</si>
  <si>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</si>
  <si>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</si>
  <si>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</si>
  <si>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</si>
  <si>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</si>
  <si>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</si>
  <si>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</si>
  <si>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</si>
  <si>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</si>
  <si>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</si>
  <si>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</si>
  <si>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</si>
  <si>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</si>
  <si>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</si>
  <si>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</si>
  <si>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</si>
  <si>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</si>
  <si>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</si>
  <si>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</si>
  <si>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</si>
  <si>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</si>
  <si>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</si>
  <si>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</si>
  <si>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</si>
  <si>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</si>
  <si>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</si>
  <si>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</si>
  <si>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</si>
  <si>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</si>
  <si>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</si>
  <si>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</si>
  <si>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</si>
  <si>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</si>
  <si>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</si>
  <si>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</si>
  <si>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</si>
  <si>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</si>
  <si>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</si>
  <si>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</si>
  <si>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</si>
  <si>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</si>
  <si>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</si>
  <si>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</si>
  <si>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</si>
  <si>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</si>
  <si>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</si>
  <si>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</si>
  <si>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</si>
  <si>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</si>
  <si>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</si>
  <si>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</si>
  <si>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</si>
  <si>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</si>
  <si>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</si>
  <si>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</si>
  <si>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</si>
  <si>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</si>
  <si>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</si>
  <si>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</si>
  <si>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</si>
  <si>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</si>
  <si>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</si>
  <si>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</si>
  <si>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</si>
  <si>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</si>
  <si>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</si>
  <si>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</si>
  <si>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</si>
  <si>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</si>
  <si>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</si>
  <si>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</si>
  <si>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</si>
  <si>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</si>
  <si>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</si>
  <si>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</si>
  <si>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</si>
  <si>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</si>
  <si>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</si>
  <si>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</si>
  <si>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</si>
  <si>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</si>
  <si>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</si>
  <si>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</si>
  <si>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</si>
  <si>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</si>
  <si>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</si>
  <si>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</si>
  <si>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</si>
  <si>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</si>
  <si>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</si>
  <si>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</si>
  <si>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</si>
  <si>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</si>
  <si>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</si>
  <si>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</si>
  <si>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</si>
  <si>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</si>
  <si>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</si>
  <si>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</si>
  <si>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</si>
  <si>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</si>
  <si>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</si>
  <si>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</si>
  <si>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</si>
  <si>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</si>
  <si>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</si>
  <si>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</si>
  <si>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</si>
  <si>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</si>
  <si>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</si>
  <si>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</si>
  <si>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</si>
  <si>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</si>
  <si>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</si>
  <si>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</si>
  <si>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</si>
  <si>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</si>
  <si>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</si>
  <si>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</si>
  <si>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</si>
  <si>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</si>
  <si>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</si>
  <si>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</si>
  <si>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</si>
  <si>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</si>
  <si>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</si>
  <si>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</si>
  <si>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</si>
  <si>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</si>
  <si>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</si>
  <si>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</si>
  <si>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</si>
  <si>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</si>
  <si>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</si>
  <si>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</si>
  <si>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</si>
  <si>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</si>
  <si>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</si>
  <si>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</si>
  <si>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</si>
  <si>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</si>
  <si>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</si>
  <si>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</si>
  <si>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</si>
  <si>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</si>
  <si>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</si>
  <si>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</si>
  <si>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</si>
  <si>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</si>
  <si>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</si>
  <si>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</si>
  <si>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</si>
  <si>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</si>
  <si>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</si>
  <si>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</si>
  <si>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</si>
  <si>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</si>
  <si>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</si>
  <si>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</si>
  <si>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</si>
  <si>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</si>
  <si>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</si>
  <si>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</si>
  <si>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</si>
  <si>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</si>
  <si>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</si>
  <si>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</si>
  <si>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</si>
  <si>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</si>
  <si>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</si>
  <si>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</si>
  <si>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</si>
  <si>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</si>
  <si>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</si>
  <si>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</si>
  <si>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</si>
  <si>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</si>
  <si>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</si>
  <si>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</si>
  <si>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</si>
  <si>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</si>
  <si>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</si>
  <si>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</si>
  <si>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</si>
  <si>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</si>
  <si>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</si>
  <si>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</si>
  <si>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</si>
  <si>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</si>
  <si>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</si>
  <si>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</si>
  <si>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</si>
  <si>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</si>
  <si>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</si>
  <si>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</si>
  <si>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</si>
  <si>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</si>
  <si>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</si>
  <si>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</si>
  <si>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</si>
  <si>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</si>
  <si>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</si>
  <si>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</si>
  <si>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</si>
  <si>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</si>
  <si>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</si>
  <si>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</si>
  <si>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</si>
  <si>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</si>
  <si>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</si>
  <si>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</si>
  <si>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</si>
  <si>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</si>
  <si>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</si>
  <si>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</si>
  <si>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</si>
  <si>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</si>
  <si>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</si>
  <si>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</si>
  <si>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</si>
  <si>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</si>
  <si>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</si>
  <si>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</si>
  <si>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</si>
  <si>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</si>
  <si>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</si>
  <si>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</si>
  <si>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</si>
  <si>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</si>
  <si>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</si>
  <si>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</si>
  <si>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</si>
  <si>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</si>
  <si>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</si>
  <si>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</si>
  <si>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</si>
  <si>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</si>
  <si>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</si>
  <si>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</si>
  <si>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</si>
  <si>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</si>
  <si>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</si>
  <si>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</si>
  <si>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</si>
  <si>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</si>
  <si>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</si>
  <si>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</si>
  <si>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</si>
  <si>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</si>
  <si>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</si>
  <si>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</si>
  <si>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</si>
  <si>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</si>
  <si>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</si>
  <si>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</si>
  <si>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</si>
  <si>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</si>
  <si>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</si>
  <si>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</si>
  <si>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</si>
  <si>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</si>
  <si>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</si>
  <si>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</si>
  <si>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</si>
  <si>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</si>
  <si>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</si>
  <si>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</si>
  <si>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</si>
  <si>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</si>
  <si>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</si>
  <si>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</si>
  <si>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</si>
  <si>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</si>
  <si>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</si>
  <si>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</si>
  <si>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</si>
  <si>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</si>
  <si>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</si>
  <si>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</si>
  <si>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</si>
  <si>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</si>
  <si>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</si>
  <si>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</si>
  <si>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</si>
  <si>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</si>
  <si>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</si>
  <si>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</si>
  <si>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</si>
  <si>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</si>
  <si>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</si>
  <si>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</si>
  <si>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</si>
  <si>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</si>
  <si>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</si>
  <si>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</si>
  <si>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</si>
  <si>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</si>
  <si>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</si>
  <si>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</si>
  <si>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</si>
  <si>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</si>
  <si>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</si>
  <si>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</si>
  <si>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</si>
  <si>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</si>
  <si>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</si>
  <si>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</si>
  <si>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</si>
  <si>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</si>
  <si>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</si>
  <si>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</si>
  <si>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</si>
  <si>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</si>
  <si>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</si>
  <si>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</si>
  <si>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</si>
  <si>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</si>
  <si>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</si>
  <si>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</si>
  <si>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</si>
  <si>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</si>
  <si>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</si>
  <si>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</si>
  <si>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</si>
  <si>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</si>
  <si>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</si>
  <si>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</si>
  <si>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</si>
  <si>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</si>
  <si>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</si>
  <si>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</si>
  <si>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</si>
  <si>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</si>
  <si>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</si>
  <si>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</si>
  <si>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</si>
  <si>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</si>
  <si>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</si>
  <si>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</si>
  <si>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</si>
  <si>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</si>
  <si>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</si>
  <si>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</si>
  <si>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</si>
  <si>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</si>
  <si>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</si>
  <si>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</si>
  <si>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</si>
  <si>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</si>
  <si>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</si>
  <si>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</si>
  <si>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</si>
  <si>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</si>
  <si>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</si>
  <si>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</si>
  <si>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</si>
  <si>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</si>
  <si>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</si>
  <si>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</si>
  <si>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</si>
  <si>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</si>
  <si>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</si>
  <si>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</si>
  <si>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</si>
  <si>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</si>
  <si>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</si>
  <si>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</si>
  <si>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</si>
  <si>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</si>
  <si>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</si>
  <si>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</si>
  <si>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</si>
  <si>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</si>
  <si>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</si>
  <si>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</si>
  <si>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</si>
  <si>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</si>
  <si>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</si>
  <si>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</si>
  <si>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</si>
  <si>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</si>
  <si>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</si>
  <si>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</si>
  <si>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</si>
  <si>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</si>
  <si>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</si>
  <si>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</si>
  <si>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</si>
  <si>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</si>
  <si>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</si>
  <si>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</si>
  <si>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</si>
  <si>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</si>
  <si>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</si>
  <si>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</si>
  <si>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</si>
  <si>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</si>
  <si>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</si>
  <si>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</si>
  <si>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</si>
  <si>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</si>
  <si>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</si>
  <si>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</si>
  <si>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</si>
  <si>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</si>
  <si>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</si>
  <si>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</si>
  <si>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</si>
  <si>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</si>
  <si>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</si>
  <si>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</si>
  <si>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</si>
  <si>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</si>
  <si>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</si>
  <si>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</si>
  <si>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</si>
  <si>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</si>
  <si>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</si>
  <si>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</si>
  <si>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</si>
  <si>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</si>
  <si>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</si>
  <si>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</si>
  <si>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</si>
  <si>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</si>
  <si>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</si>
  <si>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</si>
  <si>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</si>
  <si>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</si>
  <si>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</si>
  <si>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</si>
  <si>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</si>
  <si>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</si>
  <si>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</si>
  <si>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</si>
  <si>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</si>
  <si>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</si>
  <si>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</si>
  <si>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</si>
  <si>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</si>
  <si>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</si>
  <si>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</si>
  <si>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</si>
  <si>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</si>
  <si>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</si>
  <si>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</si>
  <si>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</si>
  <si>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</si>
  <si>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</si>
  <si>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</si>
  <si>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</si>
  <si>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</si>
  <si>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</si>
  <si>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</si>
  <si>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</si>
  <si>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</si>
  <si>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</si>
  <si>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</si>
  <si>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</si>
  <si>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</si>
  <si>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</si>
  <si>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</si>
  <si>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</si>
  <si>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</si>
  <si>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</si>
  <si>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</si>
  <si>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</si>
  <si>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</si>
  <si>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</si>
  <si>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</si>
  <si>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</si>
  <si>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</si>
  <si>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</si>
  <si>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</si>
  <si>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</si>
  <si>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</si>
  <si>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</si>
  <si>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</si>
  <si>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</si>
  <si>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</si>
  <si>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</si>
  <si>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</si>
  <si>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</si>
  <si>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</si>
  <si>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</si>
  <si>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</si>
  <si>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</si>
  <si>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</si>
  <si>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</si>
  <si>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</si>
  <si>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</si>
  <si>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</si>
  <si>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</si>
  <si>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</si>
  <si>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</si>
  <si>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</si>
  <si>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</si>
  <si>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</si>
  <si>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</si>
  <si>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</si>
  <si>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</si>
  <si>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</si>
  <si>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</si>
  <si>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</si>
  <si>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</si>
  <si>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</si>
  <si>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</si>
  <si>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</si>
  <si>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</si>
  <si>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</si>
  <si>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</si>
  <si>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</si>
  <si>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</si>
  <si>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</si>
  <si>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</si>
  <si>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</si>
  <si>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</si>
  <si>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</si>
  <si>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</si>
  <si>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</si>
  <si>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</si>
  <si>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</si>
  <si>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</si>
  <si>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</si>
  <si>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</si>
  <si>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</si>
  <si>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</si>
  <si>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</si>
  <si>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</si>
  <si>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</si>
  <si>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</si>
  <si>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</si>
  <si>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</si>
  <si>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</si>
  <si>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</si>
  <si>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</si>
  <si>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</si>
  <si>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</si>
  <si>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</si>
  <si>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</si>
  <si>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</si>
  <si>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</si>
  <si>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</si>
  <si>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</si>
  <si>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</si>
  <si>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</si>
  <si>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</si>
  <si>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</si>
  <si>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</si>
  <si>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</si>
  <si>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</si>
  <si>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</si>
  <si>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</si>
  <si>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</si>
  <si>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</si>
  <si>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</si>
  <si>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</si>
  <si>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</si>
  <si>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</si>
  <si>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</si>
  <si>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</si>
  <si>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</si>
  <si>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</si>
  <si>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</si>
  <si>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</si>
  <si>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</si>
  <si>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</si>
  <si>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</si>
  <si>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</si>
  <si>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</si>
  <si>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</si>
  <si>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</si>
  <si>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</si>
  <si>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</si>
  <si>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</si>
  <si>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</si>
  <si>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</si>
  <si>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</si>
  <si>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</si>
  <si>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</si>
  <si>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</si>
  <si>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</si>
  <si>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</si>
  <si>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</si>
  <si>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</si>
  <si>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</si>
  <si>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</si>
  <si>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</si>
  <si>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</si>
  <si>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</si>
  <si>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</si>
  <si>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</si>
  <si>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</si>
  <si>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</si>
  <si>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</si>
  <si>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</si>
  <si>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</si>
  <si>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</si>
  <si>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</si>
  <si>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</si>
  <si>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</si>
  <si>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</si>
  <si>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</si>
  <si>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</si>
  <si>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</si>
  <si>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</si>
  <si>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</si>
  <si>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</si>
  <si>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</si>
  <si>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</si>
  <si>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</si>
  <si>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</si>
  <si>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</si>
  <si>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</si>
  <si>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</si>
  <si>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</si>
  <si>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</si>
  <si>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</si>
  <si>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</si>
  <si>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</si>
  <si>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</si>
  <si>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</si>
  <si>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</si>
  <si>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</si>
  <si>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</si>
  <si>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</si>
  <si>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</si>
  <si>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</si>
  <si>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</si>
  <si>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</si>
  <si>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</si>
  <si>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</si>
  <si>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</si>
  <si>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</si>
  <si>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</si>
  <si>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</si>
  <si>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</si>
  <si>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</si>
  <si>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</si>
  <si>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</si>
  <si>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</si>
  <si>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</si>
  <si>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</si>
  <si>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</si>
  <si>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</si>
  <si>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</si>
  <si>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</si>
  <si>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</si>
  <si>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</si>
  <si>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</si>
  <si>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</si>
  <si>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</si>
  <si>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</si>
  <si>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</si>
  <si>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</si>
  <si>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</si>
  <si>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</si>
  <si>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</si>
  <si>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</si>
  <si>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</si>
  <si>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</si>
  <si>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</si>
  <si>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</si>
  <si>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</si>
  <si>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</si>
  <si>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</si>
  <si>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</si>
  <si>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</si>
  <si>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</si>
  <si>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</si>
  <si>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</si>
  <si>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</si>
  <si>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</si>
  <si>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</si>
  <si>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</si>
  <si>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</si>
  <si>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</si>
  <si>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</si>
  <si>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</si>
  <si>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</si>
  <si>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</si>
  <si>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</si>
  <si>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</si>
  <si>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</si>
  <si>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</si>
  <si>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</si>
  <si>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</si>
  <si>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</si>
  <si>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</si>
  <si>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</si>
  <si>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</si>
  <si>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</si>
  <si>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</si>
  <si>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</si>
  <si>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</si>
  <si>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</si>
  <si>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</si>
  <si>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</si>
  <si>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</si>
  <si>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</si>
  <si>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</si>
  <si>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</si>
  <si>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</si>
  <si>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</si>
  <si>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</si>
  <si>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</si>
  <si>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</si>
  <si>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</si>
  <si>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</si>
  <si>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</si>
  <si>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</si>
  <si>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</si>
  <si>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</si>
  <si>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</si>
  <si>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</si>
  <si>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</si>
  <si>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</si>
  <si>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</si>
  <si>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</si>
  <si>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</si>
  <si>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</si>
  <si>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</si>
  <si>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</si>
  <si>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</si>
  <si>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</si>
  <si>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</si>
  <si>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</si>
  <si>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</si>
  <si>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</si>
  <si>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</si>
  <si>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</si>
  <si>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</si>
  <si>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</si>
  <si>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</si>
  <si>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</si>
  <si>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</si>
  <si>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</si>
  <si>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</si>
  <si>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</si>
  <si>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</si>
  <si>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</si>
  <si>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</si>
  <si>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</si>
  <si>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</si>
  <si>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</si>
  <si>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</si>
  <si>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</si>
  <si>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</si>
  <si>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</si>
  <si>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</si>
  <si>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</si>
  <si>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</si>
  <si>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</si>
  <si>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</si>
  <si>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</si>
  <si>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</si>
  <si>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</si>
  <si>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</si>
  <si>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</si>
  <si>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</si>
  <si>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</si>
  <si>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</si>
  <si>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</si>
  <si>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</si>
  <si>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</si>
  <si>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</si>
  <si>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</si>
  <si>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</si>
  <si>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</si>
  <si>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</si>
  <si>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</si>
  <si>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</si>
  <si>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</si>
  <si>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</si>
  <si>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</si>
  <si>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</si>
  <si>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</si>
  <si>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</si>
  <si>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</si>
  <si>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</si>
  <si>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</si>
  <si>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</si>
  <si>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</si>
  <si>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</si>
  <si>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</si>
  <si>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</si>
  <si>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</si>
  <si>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</si>
  <si>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</si>
  <si>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</si>
  <si>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</si>
  <si>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</si>
  <si>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</si>
  <si>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</si>
  <si>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</si>
  <si>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</si>
  <si>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</si>
  <si>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</si>
  <si>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</si>
  <si>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</si>
  <si>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</si>
  <si>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</si>
  <si>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</si>
  <si>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</si>
  <si>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</si>
  <si>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</si>
  <si>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</si>
  <si>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</si>
  <si>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</si>
  <si>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</si>
  <si>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</si>
  <si>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</si>
  <si>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</si>
  <si>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</si>
  <si>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</si>
  <si>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</si>
  <si>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</si>
  <si>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</si>
  <si>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</si>
  <si>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</si>
  <si>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</si>
  <si>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</si>
  <si>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</si>
  <si>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</si>
  <si>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</si>
  <si>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</si>
  <si>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</si>
  <si>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</si>
  <si>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</si>
  <si>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</si>
  <si>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</si>
  <si>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</si>
  <si>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</si>
  <si>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</si>
  <si>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</si>
  <si>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</si>
  <si>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</si>
  <si>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</si>
  <si>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</si>
  <si>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</si>
  <si>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</si>
  <si>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</si>
  <si>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</si>
  <si>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</si>
  <si>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</si>
  <si>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</si>
  <si>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</si>
  <si>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</si>
  <si>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</si>
  <si>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</si>
  <si>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</si>
  <si>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</si>
  <si>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</si>
  <si>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</si>
  <si>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</si>
  <si>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</si>
  <si>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</si>
  <si>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</si>
  <si>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</si>
  <si>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</si>
  <si>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</si>
  <si>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</si>
  <si>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</si>
  <si>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</si>
  <si>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</si>
  <si>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</si>
  <si>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</si>
  <si>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</si>
  <si>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</si>
  <si>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</si>
  <si>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</si>
  <si>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</si>
  <si>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</si>
  <si>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</si>
  <si>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</si>
  <si>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</si>
  <si>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</si>
  <si>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</si>
  <si>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</si>
  <si>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</si>
  <si>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</si>
  <si>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</si>
  <si>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</si>
  <si>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</si>
  <si>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</si>
  <si>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</si>
  <si>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</si>
  <si>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</si>
  <si>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</si>
  <si>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</si>
  <si>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</si>
  <si>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</si>
  <si>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</si>
  <si>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</si>
  <si>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</si>
  <si>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</si>
  <si>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</si>
  <si>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</si>
  <si>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</si>
  <si>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</si>
  <si>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</si>
  <si>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</si>
  <si>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</si>
  <si>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</si>
  <si>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</si>
  <si>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</si>
  <si>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</si>
  <si>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</si>
  <si>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</si>
  <si>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</si>
  <si>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</si>
  <si>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</si>
  <si>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</si>
  <si>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</si>
  <si>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</si>
  <si>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</si>
  <si>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</si>
  <si>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</si>
  <si>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</si>
  <si>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</si>
  <si>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</si>
  <si>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</si>
  <si>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</si>
  <si>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</si>
  <si>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</si>
  <si>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</si>
  <si>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</si>
  <si>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</si>
  <si>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</si>
  <si>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</si>
  <si>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</si>
  <si>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</si>
  <si>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</si>
  <si>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</si>
  <si>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</si>
  <si>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</si>
  <si>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</si>
  <si>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</si>
  <si>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</si>
  <si>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</si>
  <si>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</si>
  <si>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</si>
  <si>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</si>
  <si>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</si>
  <si>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</si>
  <si>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</si>
  <si>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</si>
  <si>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</si>
  <si>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</si>
  <si>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</si>
  <si>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</si>
  <si>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</si>
  <si>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</si>
  <si>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</si>
  <si>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</si>
  <si>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</si>
  <si>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</si>
  <si>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</si>
  <si>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</si>
  <si>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</si>
  <si>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</si>
  <si>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</si>
  <si>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</si>
  <si>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</si>
  <si>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</si>
  <si>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</si>
  <si>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</si>
  <si>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</si>
  <si>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</si>
  <si>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</si>
  <si>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</si>
  <si>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</si>
  <si>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</si>
  <si>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</si>
  <si>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</si>
  <si>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</si>
  <si>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</si>
  <si>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</si>
  <si>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</si>
  <si>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</si>
  <si>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</si>
  <si>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</si>
  <si>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</si>
  <si>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</si>
  <si>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</si>
  <si>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</si>
  <si>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</si>
  <si>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</si>
  <si>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</si>
  <si>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</si>
  <si>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</si>
  <si>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</si>
  <si>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</si>
  <si>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</si>
  <si>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</si>
  <si>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</si>
  <si>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</si>
  <si>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</si>
  <si>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</si>
  <si>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</si>
  <si>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</si>
  <si>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</si>
  <si>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</si>
  <si>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</si>
  <si>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</si>
  <si>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</si>
  <si>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</si>
  <si>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</si>
  <si>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</si>
  <si>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</si>
  <si>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</si>
  <si>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</si>
  <si>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</si>
  <si>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</si>
  <si>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</si>
  <si>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</si>
  <si>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</si>
  <si>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</si>
  <si>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</si>
  <si>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</si>
  <si>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</si>
  <si>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</si>
  <si>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</si>
  <si>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</si>
  <si>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</si>
  <si>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</si>
  <si>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</si>
  <si>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</si>
  <si>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</si>
  <si>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</si>
  <si>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</si>
  <si>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</si>
  <si>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</si>
  <si>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</si>
  <si>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</si>
  <si>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</si>
  <si>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</si>
  <si>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</si>
  <si>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</si>
  <si>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</si>
  <si>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</si>
  <si>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</si>
  <si>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</si>
  <si>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</si>
  <si>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</si>
  <si>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</si>
  <si>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</si>
  <si>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</si>
  <si>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</si>
  <si>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</si>
  <si>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</si>
  <si>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</si>
  <si>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</si>
  <si>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</si>
  <si>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</si>
  <si>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</si>
  <si>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</si>
  <si>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</si>
  <si>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</si>
  <si>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</si>
  <si>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</si>
  <si>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</si>
  <si>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</si>
  <si>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</si>
  <si>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</si>
  <si>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</si>
  <si>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</si>
  <si>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</si>
  <si>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</si>
  <si>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</si>
  <si>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</si>
  <si>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</si>
  <si>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</si>
  <si>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</si>
  <si>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</si>
  <si>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</si>
  <si>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</si>
  <si>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</si>
  <si>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</si>
  <si>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</si>
  <si>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</si>
  <si>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</si>
  <si>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</si>
  <si>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</si>
  <si>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</si>
  <si>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</si>
  <si>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</si>
  <si>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</si>
  <si>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</si>
  <si>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</si>
  <si>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</si>
  <si>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</si>
  <si>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</si>
  <si>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</si>
  <si>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</si>
  <si>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</si>
  <si>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</si>
  <si>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</si>
  <si>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</si>
  <si>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</si>
  <si>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</si>
  <si>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</si>
  <si>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</si>
  <si>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</si>
  <si>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</si>
  <si>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</si>
  <si>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</si>
  <si>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</si>
  <si>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</si>
  <si>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</si>
  <si>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</si>
  <si>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</si>
  <si>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</si>
  <si>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</si>
  <si>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</si>
  <si>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</si>
  <si>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</si>
  <si>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</si>
  <si>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</si>
  <si>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</si>
  <si>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</si>
  <si>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</si>
  <si>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</si>
  <si>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</si>
  <si>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</si>
  <si>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</si>
  <si>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</si>
  <si>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</si>
  <si>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</si>
  <si>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</si>
  <si>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</si>
  <si>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</si>
  <si>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</si>
  <si>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</si>
  <si>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</si>
  <si>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</si>
  <si>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</si>
  <si>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</si>
  <si>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</si>
  <si>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</si>
  <si>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</si>
  <si>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</si>
  <si>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</si>
  <si>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</si>
  <si>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</si>
  <si>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</si>
  <si>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</si>
  <si>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</si>
  <si>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</si>
  <si>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</si>
  <si>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</si>
  <si>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</si>
  <si>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</si>
  <si>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</si>
  <si>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</si>
  <si>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</si>
  <si>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</si>
  <si>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</si>
  <si>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</si>
  <si>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</si>
  <si>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</si>
  <si>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</si>
  <si>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</si>
  <si>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</si>
  <si>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</si>
  <si>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</si>
  <si>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</si>
  <si>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</si>
  <si>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</si>
  <si>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</si>
  <si>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</si>
  <si>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</si>
  <si>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</si>
  <si>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</si>
  <si>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</si>
  <si>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</si>
  <si>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</si>
  <si>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</si>
  <si>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</si>
  <si>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</si>
  <si>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</si>
  <si>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</si>
  <si>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</si>
  <si>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</si>
  <si>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</si>
  <si>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</si>
  <si>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</si>
  <si>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</si>
  <si>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</si>
  <si>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</si>
  <si>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</si>
  <si>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</si>
  <si>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</si>
  <si>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</si>
  <si>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</si>
  <si>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</si>
  <si>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</si>
  <si>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</si>
  <si>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</si>
  <si>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</si>
  <si>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</si>
  <si>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</si>
  <si>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</si>
  <si>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</si>
  <si>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</si>
  <si>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</si>
  <si>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</si>
  <si>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</si>
  <si>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</si>
  <si>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</si>
  <si>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</si>
  <si>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</si>
  <si>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</si>
  <si>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</si>
  <si>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</si>
  <si>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</si>
  <si>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</si>
  <si>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</si>
  <si>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</si>
  <si>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</si>
  <si>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</si>
  <si>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</si>
  <si>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</si>
  <si>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</si>
  <si>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</si>
  <si>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</si>
  <si>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</si>
  <si>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</si>
  <si>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</si>
  <si>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</si>
  <si>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</si>
  <si>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</si>
  <si>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</si>
  <si>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</si>
  <si>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</si>
  <si>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</si>
  <si>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</si>
  <si>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</si>
  <si>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</si>
  <si>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</si>
  <si>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</si>
  <si>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</si>
  <si>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</si>
  <si>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</si>
  <si>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</si>
  <si>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</si>
  <si>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</si>
  <si>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</si>
  <si>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</si>
  <si>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</si>
  <si>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</si>
  <si>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</si>
  <si>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</si>
  <si>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</si>
  <si>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</si>
  <si>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</si>
  <si>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</si>
  <si>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</si>
  <si>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</si>
  <si>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</si>
  <si>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</si>
  <si>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</si>
  <si>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</si>
  <si>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</si>
  <si>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</si>
  <si>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</si>
  <si>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</si>
  <si>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</si>
  <si>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</si>
  <si>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</si>
  <si>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</si>
  <si>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</si>
  <si>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</si>
  <si>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</si>
  <si>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</si>
  <si>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</si>
  <si>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</si>
  <si>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</si>
  <si>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</si>
  <si>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</si>
  <si>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</si>
  <si>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</si>
  <si>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</si>
  <si>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</si>
  <si>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</si>
  <si>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</si>
  <si>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</si>
  <si>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</si>
  <si>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</si>
  <si>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</si>
  <si>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</si>
  <si>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</si>
  <si>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</si>
  <si>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</si>
  <si>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</si>
  <si>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</si>
  <si>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</si>
  <si>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</si>
  <si>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</si>
  <si>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</si>
  <si>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</si>
  <si>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</si>
  <si>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</si>
  <si>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</si>
  <si>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</si>
  <si>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</si>
  <si>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</si>
  <si>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</si>
  <si>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</si>
  <si>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</si>
  <si>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</si>
  <si>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</si>
  <si>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</si>
  <si>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</si>
  <si>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</si>
  <si>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</si>
  <si>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</si>
  <si>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</si>
  <si>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</si>
  <si>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</si>
  <si>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</si>
  <si>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</si>
  <si>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</si>
  <si>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</si>
  <si>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</si>
  <si>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</si>
  <si>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</si>
  <si>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</si>
  <si>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</si>
  <si>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</si>
  <si>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</si>
  <si>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</si>
  <si>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</si>
  <si>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</si>
  <si>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</si>
  <si>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</si>
  <si>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</si>
  <si>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</si>
  <si>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</si>
  <si>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</si>
  <si>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</si>
  <si>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</si>
  <si>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</si>
  <si>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</si>
  <si>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</si>
  <si>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</si>
  <si>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</si>
  <si>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</si>
  <si>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</si>
  <si>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</si>
  <si>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</si>
  <si>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</si>
  <si>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</si>
  <si>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</si>
  <si>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</si>
  <si>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</si>
  <si>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</si>
  <si>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</si>
  <si>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</si>
  <si>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</si>
  <si>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</si>
  <si>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</si>
  <si>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</si>
  <si>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</si>
  <si>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</si>
  <si>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</si>
  <si>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</si>
  <si>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</si>
  <si>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</si>
  <si>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</si>
  <si>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</si>
  <si>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</si>
  <si>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</si>
  <si>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</si>
  <si>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</si>
  <si>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</si>
  <si>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</si>
  <si>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</si>
  <si>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</si>
  <si>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</si>
  <si>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</si>
  <si>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</si>
  <si>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</si>
  <si>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</si>
  <si>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</si>
  <si>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</si>
  <si>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</si>
  <si>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</si>
  <si>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</si>
  <si>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</si>
  <si>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</si>
  <si>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</si>
  <si>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</si>
  <si>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</si>
  <si>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</si>
  <si>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</si>
  <si>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</si>
  <si>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</si>
  <si>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</si>
  <si>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</si>
  <si>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</si>
  <si>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</si>
  <si>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</si>
  <si>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</si>
  <si>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</si>
  <si>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</si>
  <si>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</si>
  <si>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</si>
  <si>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</si>
  <si>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</si>
  <si>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</si>
  <si>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</si>
  <si>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</si>
  <si>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</si>
  <si>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</si>
  <si>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</si>
  <si>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</si>
  <si>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</si>
  <si>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</si>
  <si>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</si>
  <si>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</si>
  <si>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</si>
  <si>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</si>
  <si>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</si>
  <si>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</si>
  <si>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</si>
  <si>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</si>
  <si>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</si>
  <si>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</si>
  <si>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</si>
  <si>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</si>
  <si>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</si>
  <si>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</si>
  <si>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</si>
  <si>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</si>
  <si>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</si>
  <si>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</si>
  <si>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</si>
  <si>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</si>
  <si>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</si>
  <si>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</si>
  <si>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</si>
  <si>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</si>
  <si>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</si>
  <si>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</si>
  <si>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</si>
  <si>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</si>
  <si>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</si>
  <si>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</si>
  <si>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</si>
  <si>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</si>
  <si>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</si>
  <si>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</si>
  <si>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</si>
  <si>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</si>
  <si>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</si>
  <si>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</si>
  <si>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</si>
  <si>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</si>
  <si>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</si>
  <si>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</si>
  <si>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</si>
  <si>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</si>
  <si>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</si>
  <si>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</si>
  <si>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</si>
  <si>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</si>
  <si>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</si>
  <si>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</si>
  <si>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</si>
  <si>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</si>
  <si>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</si>
  <si>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</si>
  <si>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</si>
  <si>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</si>
  <si>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</si>
  <si>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</si>
  <si>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</si>
  <si>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</si>
  <si>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</si>
  <si>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</si>
  <si>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</si>
  <si>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</si>
  <si>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</si>
  <si>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</si>
  <si>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</si>
  <si>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</si>
  <si>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</si>
  <si>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</si>
  <si>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</si>
  <si>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</si>
  <si>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</si>
  <si>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</si>
  <si>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</si>
  <si>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</si>
  <si>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</si>
  <si>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</si>
  <si>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</si>
  <si>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</si>
  <si>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</si>
  <si>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</si>
  <si>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</si>
  <si>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</si>
  <si>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</si>
  <si>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</si>
  <si>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</si>
  <si>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</si>
  <si>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</si>
  <si>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</si>
  <si>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</si>
  <si>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</si>
  <si>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</si>
  <si>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</si>
  <si>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</si>
  <si>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</si>
  <si>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</si>
  <si>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</si>
  <si>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</si>
  <si>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</si>
  <si>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</si>
  <si>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</si>
  <si>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</si>
  <si>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</si>
  <si>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</si>
  <si>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</si>
  <si>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</si>
  <si>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</si>
  <si>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</si>
  <si>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</si>
  <si>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</si>
  <si>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</si>
  <si>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</si>
  <si>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</si>
  <si>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</si>
  <si>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</si>
  <si>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</si>
  <si>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</si>
  <si>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</si>
  <si>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</si>
  <si>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</si>
  <si>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</si>
  <si>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</si>
  <si>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</si>
  <si>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</si>
  <si>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</si>
  <si>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</si>
  <si>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</si>
  <si>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</si>
  <si>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</si>
  <si>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</si>
  <si>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</si>
  <si>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</si>
  <si>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</si>
  <si>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</si>
  <si>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</si>
  <si>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</si>
  <si>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</si>
  <si>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</si>
  <si>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</si>
  <si>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</si>
  <si>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</si>
  <si>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</si>
  <si>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</si>
  <si>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</si>
  <si>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</si>
  <si>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</si>
  <si>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</si>
  <si>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</si>
  <si>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</si>
  <si>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</si>
  <si>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</si>
  <si>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</si>
  <si>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</si>
  <si>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</si>
  <si>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</si>
  <si>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</si>
  <si>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</si>
  <si>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</si>
  <si>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</si>
  <si>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</si>
  <si>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</si>
  <si>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</si>
  <si>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</si>
  <si>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</si>
  <si>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</si>
  <si>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</si>
  <si>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</si>
  <si>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</si>
  <si>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</si>
  <si>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</si>
  <si>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</si>
  <si>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</si>
  <si>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</si>
  <si>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</si>
  <si>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</si>
  <si>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</si>
  <si>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</si>
  <si>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</si>
  <si>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</si>
  <si>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</si>
  <si>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</si>
  <si>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</si>
  <si>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</si>
  <si>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</si>
  <si>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</si>
  <si>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</si>
  <si>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</si>
  <si>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</si>
  <si>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</si>
  <si>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</si>
  <si>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</si>
  <si>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</si>
  <si>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</si>
  <si>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</si>
  <si>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</si>
  <si>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</si>
  <si>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</si>
  <si>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</si>
  <si>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</si>
  <si>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</si>
  <si>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</si>
  <si>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</si>
  <si>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</si>
  <si>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</si>
  <si>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</si>
  <si>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</si>
  <si>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</si>
  <si>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</si>
  <si>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</si>
  <si>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</si>
  <si>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</si>
  <si>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</si>
  <si>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</si>
  <si>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</si>
  <si>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</si>
  <si>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</si>
  <si>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</si>
  <si>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</si>
  <si>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</si>
  <si>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</si>
  <si>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</si>
  <si>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</si>
  <si>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</si>
  <si>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</si>
  <si>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</si>
  <si>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</si>
  <si>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</si>
  <si>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</si>
  <si>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</si>
  <si>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</si>
  <si>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</si>
  <si>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</si>
  <si>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</si>
  <si>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</si>
  <si>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</si>
  <si>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</si>
  <si>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</si>
  <si>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</si>
  <si>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</si>
  <si>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</si>
  <si>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</si>
  <si>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</si>
  <si>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</si>
  <si>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</si>
  <si>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</si>
  <si>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</si>
  <si>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</si>
  <si>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</si>
  <si>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</si>
  <si>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</si>
  <si>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</si>
  <si>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</si>
  <si>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</si>
  <si>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</si>
  <si>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</si>
  <si>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</si>
  <si>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</si>
  <si>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</si>
  <si>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</si>
  <si>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</si>
  <si>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</si>
  <si>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</si>
  <si>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</si>
  <si>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</si>
  <si>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</si>
  <si>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</si>
  <si>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</si>
  <si>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</si>
  <si>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</si>
  <si>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</si>
  <si>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</si>
  <si>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</si>
  <si>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</si>
  <si>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</si>
  <si>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</si>
  <si>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</si>
  <si>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</si>
  <si>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</si>
  <si>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</si>
  <si>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</si>
  <si>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</si>
  <si>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</si>
  <si>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</si>
  <si>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</si>
  <si>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</si>
  <si>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</si>
  <si>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</si>
  <si>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</si>
  <si>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</si>
  <si>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</si>
  <si>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</si>
  <si>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</si>
  <si>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</si>
  <si>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</si>
  <si>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</si>
  <si>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</si>
  <si>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</si>
  <si>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</si>
  <si>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</si>
  <si>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</si>
  <si>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</si>
  <si>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</si>
  <si>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</si>
  <si>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</si>
  <si>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</si>
  <si>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</si>
  <si>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</si>
  <si>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</si>
  <si>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</si>
  <si>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</si>
  <si>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</si>
  <si>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</si>
  <si>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</si>
  <si>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</si>
  <si>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</si>
  <si>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</si>
  <si>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</si>
  <si>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</si>
  <si>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</si>
  <si>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</si>
  <si>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</si>
  <si>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</si>
  <si>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</si>
  <si>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</si>
  <si>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</si>
  <si>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</si>
  <si>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</si>
  <si>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</si>
  <si>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</si>
  <si>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</si>
  <si>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</si>
  <si>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</si>
  <si>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</si>
  <si>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</si>
  <si>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</si>
  <si>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</si>
  <si>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</si>
  <si>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</si>
  <si>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</si>
  <si>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</si>
  <si>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</si>
  <si>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</si>
  <si>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</si>
  <si>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</si>
  <si>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</si>
  <si>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</si>
  <si>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</si>
  <si>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</si>
  <si>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</si>
  <si>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</si>
  <si>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</si>
  <si>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</si>
  <si>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</si>
  <si>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</si>
  <si>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</si>
  <si>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</si>
  <si>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</si>
  <si>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</si>
  <si>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</si>
  <si>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</si>
  <si>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</si>
  <si>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</si>
  <si>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</si>
  <si>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</si>
  <si>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</si>
  <si>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</si>
  <si>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</si>
  <si>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</si>
  <si>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</si>
  <si>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</si>
  <si>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</si>
  <si>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</si>
  <si>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</si>
  <si>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</si>
  <si>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</si>
  <si>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</si>
  <si>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</si>
  <si>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</si>
  <si>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</si>
  <si>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</si>
  <si>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</si>
  <si>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</si>
  <si>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</si>
  <si>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</si>
  <si>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</si>
  <si>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</si>
  <si>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</si>
  <si>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</si>
  <si>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</si>
  <si>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</si>
  <si>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</si>
  <si>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</si>
  <si>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</si>
  <si>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</si>
  <si>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</si>
  <si>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</si>
  <si>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</si>
  <si>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</si>
  <si>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</si>
  <si>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</si>
  <si>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</si>
  <si>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</si>
  <si>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</si>
  <si>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</si>
  <si>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</si>
  <si>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</si>
  <si>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</si>
  <si>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</si>
  <si>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</si>
  <si>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</si>
  <si>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</si>
  <si>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</si>
  <si>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</si>
  <si>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</si>
  <si>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</si>
  <si>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</si>
  <si>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</si>
  <si>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</si>
  <si>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</si>
  <si>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</si>
  <si>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</si>
  <si>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</si>
  <si>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</si>
  <si>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</si>
  <si>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</si>
  <si>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</si>
  <si>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</si>
  <si>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</si>
  <si>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</si>
  <si>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</si>
  <si>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</si>
  <si>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</si>
  <si>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</si>
  <si>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</si>
  <si>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</si>
  <si>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</si>
  <si>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</si>
  <si>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</si>
  <si>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</si>
  <si>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</si>
  <si>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</si>
  <si>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</si>
  <si>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</si>
  <si>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</si>
  <si>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</si>
  <si>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</si>
  <si>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</si>
  <si>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</si>
  <si>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</si>
  <si>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</si>
  <si>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</si>
  <si>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</si>
  <si>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</si>
  <si>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</si>
  <si>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</si>
  <si>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</si>
  <si>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</si>
  <si>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</si>
  <si>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</si>
  <si>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</si>
  <si>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</si>
  <si>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</si>
  <si>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</si>
  <si>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</si>
  <si>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</si>
  <si>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</si>
  <si>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</si>
  <si>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</si>
  <si>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</si>
  <si>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</si>
  <si>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</si>
  <si>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</si>
  <si>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</si>
  <si>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</si>
  <si>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</si>
  <si>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</si>
  <si>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</si>
  <si>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</si>
  <si>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</si>
  <si>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</si>
  <si>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</si>
  <si>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</si>
  <si>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</si>
  <si>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</si>
  <si>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</si>
  <si>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</si>
  <si>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</si>
  <si>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</si>
  <si>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</si>
  <si>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</si>
  <si>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</si>
  <si>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</si>
  <si>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</si>
  <si>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</si>
  <si>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</si>
  <si>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</si>
  <si>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</si>
  <si>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</si>
  <si>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</si>
  <si>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</si>
  <si>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</si>
  <si>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</si>
  <si>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</si>
  <si>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</si>
  <si>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</si>
  <si>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</si>
  <si>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</si>
  <si>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</si>
  <si>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</si>
  <si>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</si>
  <si>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</si>
  <si>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</si>
  <si>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</si>
  <si>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</si>
  <si>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</si>
  <si>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</si>
  <si>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</si>
  <si>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</si>
  <si>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</si>
  <si>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</si>
  <si>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</si>
  <si>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</si>
  <si>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</si>
  <si>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</si>
  <si>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</si>
  <si>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</si>
  <si>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</si>
  <si>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</si>
  <si>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</si>
  <si>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</si>
  <si>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</si>
  <si>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</si>
  <si>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</si>
  <si>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</si>
  <si>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</si>
  <si>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</si>
  <si>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</si>
  <si>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</si>
  <si>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</si>
  <si>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</si>
  <si>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</si>
  <si>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</si>
  <si>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</si>
  <si>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</si>
  <si>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</si>
  <si>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</si>
  <si>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</si>
  <si>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</si>
  <si>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</si>
  <si>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</si>
  <si>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</si>
  <si>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</si>
  <si>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</si>
  <si>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</si>
  <si>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</si>
  <si>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</si>
  <si>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</si>
  <si>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</si>
  <si>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</si>
  <si>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</si>
  <si>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</si>
  <si>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</si>
  <si>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</si>
  <si>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</si>
  <si>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</si>
  <si>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</si>
  <si>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</si>
  <si>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</si>
  <si>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</si>
  <si>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</si>
  <si>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</si>
  <si>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</si>
  <si>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</si>
  <si>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</si>
  <si>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</si>
  <si>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</si>
  <si>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</si>
  <si>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</si>
  <si>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</si>
  <si>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</si>
  <si>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</si>
  <si>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</si>
  <si>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</si>
  <si>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</si>
  <si>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</si>
  <si>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</si>
  <si>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</si>
  <si>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</si>
  <si>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</si>
  <si>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</si>
  <si>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</si>
  <si>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</si>
  <si>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</si>
  <si>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</si>
  <si>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</si>
  <si>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</si>
  <si>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</si>
  <si>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</si>
  <si>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</si>
  <si>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</si>
  <si>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</si>
  <si>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</si>
  <si>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</si>
  <si>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</si>
  <si>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</si>
  <si>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</si>
  <si>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</si>
  <si>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</si>
  <si>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</si>
  <si>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</si>
  <si>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</si>
  <si>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</si>
  <si>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</si>
  <si>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</si>
  <si>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</si>
  <si>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</si>
  <si>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</si>
  <si>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</si>
  <si>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</si>
  <si>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</si>
  <si>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</si>
  <si>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</si>
  <si>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</si>
  <si>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</si>
  <si>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</si>
  <si>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</si>
  <si>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</si>
  <si>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</si>
  <si>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</si>
  <si>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</si>
  <si>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</si>
  <si>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</si>
  <si>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</si>
  <si>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</si>
  <si>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</si>
  <si>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</si>
  <si>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</si>
  <si>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</si>
  <si>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</si>
  <si>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</si>
  <si>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</si>
  <si>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</si>
  <si>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</si>
  <si>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</si>
  <si>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</si>
  <si>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</si>
  <si>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</si>
  <si>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</si>
  <si>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</si>
  <si>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</si>
  <si>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</si>
  <si>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</si>
  <si>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</si>
  <si>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</si>
  <si>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</si>
  <si>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</si>
  <si>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</si>
  <si>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</si>
  <si>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</si>
  <si>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</si>
  <si>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</si>
  <si>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</si>
  <si>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</si>
  <si>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</si>
  <si>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</si>
  <si>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</si>
  <si>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</si>
  <si>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</si>
  <si>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</si>
  <si>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</si>
  <si>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</si>
  <si>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</si>
  <si>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</si>
  <si>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</si>
  <si>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</si>
  <si>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</si>
  <si>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</si>
  <si>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</si>
  <si>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</si>
  <si>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</si>
  <si>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</si>
  <si>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</si>
  <si>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</si>
  <si>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</si>
  <si>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</si>
  <si>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</si>
  <si>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</si>
  <si>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</si>
  <si>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</si>
  <si>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</si>
  <si>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</si>
  <si>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</si>
  <si>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</si>
  <si>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</si>
  <si>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</si>
  <si>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</si>
  <si>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</si>
  <si>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</si>
  <si>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</si>
  <si>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</si>
  <si>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</si>
  <si>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</si>
  <si>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</si>
  <si>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</si>
  <si>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</si>
  <si>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</si>
  <si>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</si>
  <si>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</si>
  <si>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</si>
  <si>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</si>
  <si>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</si>
  <si>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</si>
  <si>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</si>
  <si>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</si>
  <si>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</si>
  <si>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</si>
  <si>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</si>
  <si>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</si>
  <si>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</si>
  <si>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</si>
  <si>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</si>
  <si>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</si>
  <si>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</si>
  <si>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</si>
  <si>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</si>
  <si>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</si>
  <si>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</si>
  <si>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</si>
  <si>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</si>
  <si>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</si>
  <si>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</si>
  <si>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</si>
  <si>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</si>
  <si>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</si>
  <si>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</si>
  <si>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</si>
  <si>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</si>
  <si>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</si>
  <si>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</si>
  <si>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</si>
  <si>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</si>
  <si>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</si>
  <si>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</si>
  <si>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</si>
  <si>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</si>
  <si>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</si>
  <si>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</si>
  <si>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</si>
  <si>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</si>
  <si>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</si>
  <si>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</si>
  <si>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</si>
  <si>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</si>
  <si>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</si>
  <si>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</si>
  <si>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</si>
  <si>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</si>
  <si>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</si>
  <si>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</si>
  <si>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</si>
  <si>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</si>
  <si>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</si>
  <si>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</si>
  <si>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</si>
  <si>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</si>
  <si>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</si>
  <si>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</si>
  <si>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</si>
  <si>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</si>
  <si>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</si>
  <si>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</si>
  <si>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</si>
  <si>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</si>
  <si>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</si>
  <si>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</si>
  <si>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</si>
  <si>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</si>
  <si>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</si>
  <si>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</si>
  <si>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</si>
  <si>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</si>
  <si>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</si>
  <si>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</si>
  <si>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</si>
  <si>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</si>
  <si>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</si>
  <si>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</si>
  <si>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</si>
  <si>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</si>
  <si>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</si>
  <si>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</si>
  <si>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</si>
  <si>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</si>
  <si>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</si>
  <si>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</si>
  <si>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</si>
  <si>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</si>
  <si>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</si>
  <si>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</si>
  <si>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</si>
  <si>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</si>
  <si>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</si>
  <si>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</si>
  <si>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</si>
  <si>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</si>
  <si>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</si>
  <si>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</si>
  <si>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</si>
  <si>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</si>
  <si>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</si>
  <si>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</si>
  <si>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</si>
  <si>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</si>
  <si>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</si>
  <si>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</si>
  <si>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</si>
  <si>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</si>
  <si>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</si>
  <si>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</si>
  <si>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</si>
  <si>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</si>
  <si>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</si>
  <si>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</si>
  <si>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</si>
  <si>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</si>
  <si>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</si>
  <si>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</si>
  <si>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</si>
  <si>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</si>
  <si>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</si>
  <si>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</si>
  <si>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</si>
  <si>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</si>
  <si>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</si>
  <si>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</si>
  <si>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</si>
  <si>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</si>
  <si>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</si>
  <si>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</si>
  <si>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</si>
  <si>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</si>
  <si>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</si>
  <si>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</si>
  <si>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</si>
  <si>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</si>
  <si>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</si>
  <si>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</si>
  <si>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</si>
  <si>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</si>
  <si>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</si>
  <si>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</si>
  <si>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</si>
  <si>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</si>
  <si>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</si>
  <si>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</si>
  <si>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</si>
  <si>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</si>
  <si>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</si>
  <si>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</si>
  <si>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</si>
  <si>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</si>
  <si>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</si>
  <si>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</si>
  <si>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</si>
  <si>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</si>
  <si>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</si>
  <si>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</si>
  <si>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</si>
  <si>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</si>
  <si>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</si>
  <si>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</si>
  <si>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</si>
  <si>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</si>
  <si>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</si>
  <si>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</si>
  <si>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</si>
  <si>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</si>
  <si>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</si>
  <si>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</si>
  <si>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</si>
  <si>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</si>
  <si>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</si>
  <si>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</si>
  <si>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</si>
  <si>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</si>
  <si>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</si>
  <si>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</si>
  <si>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</si>
  <si>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</si>
  <si>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</si>
  <si>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</si>
  <si>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</si>
  <si>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</si>
  <si>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</si>
  <si>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</si>
  <si>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</si>
  <si>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</si>
  <si>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</si>
  <si>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</si>
  <si>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</si>
  <si>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</si>
  <si>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</si>
  <si>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</si>
  <si>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</si>
  <si>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</si>
  <si>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</si>
  <si>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</si>
  <si>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</si>
  <si>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</si>
  <si>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</si>
  <si>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</si>
  <si>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</si>
  <si>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</si>
  <si>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</si>
  <si>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</si>
  <si>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</si>
  <si>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</si>
  <si>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</si>
  <si>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</si>
  <si>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</si>
  <si>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</si>
  <si>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</si>
  <si>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</si>
  <si>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</si>
  <si>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</si>
  <si>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</si>
  <si>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</si>
  <si>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</si>
  <si>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</si>
  <si>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</si>
  <si>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</si>
  <si>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</si>
  <si>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</si>
  <si>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</si>
  <si>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</si>
  <si>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</si>
  <si>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</si>
  <si>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</si>
  <si>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</si>
  <si>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</si>
  <si>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</si>
  <si>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</si>
  <si>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</si>
  <si>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</si>
  <si>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</si>
  <si>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</si>
  <si>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</si>
  <si>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</si>
  <si>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</si>
  <si>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</si>
  <si>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</si>
  <si>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</si>
  <si>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</si>
  <si>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</si>
  <si>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</si>
  <si>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</si>
  <si>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</si>
  <si>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</si>
  <si>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</si>
  <si>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</si>
  <si>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</si>
  <si>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</si>
  <si>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</si>
  <si>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</si>
  <si>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</si>
  <si>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</si>
  <si>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</si>
  <si>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</si>
  <si>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</si>
  <si>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</si>
  <si>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</si>
  <si>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</si>
  <si>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</si>
  <si>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</si>
  <si>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</si>
  <si>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</si>
  <si>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</si>
  <si>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</si>
  <si>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</si>
  <si>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</si>
  <si>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</si>
  <si>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</si>
  <si>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</si>
  <si>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</si>
  <si>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</si>
  <si>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</si>
  <si>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</si>
  <si>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</si>
  <si>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</si>
  <si>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</si>
  <si>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</si>
  <si>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</si>
  <si>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</si>
  <si>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</si>
  <si>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</si>
  <si>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</si>
  <si>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</si>
  <si>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</si>
  <si>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</si>
  <si>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</si>
  <si>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</si>
  <si>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</si>
  <si>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</si>
  <si>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</si>
  <si>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</si>
  <si>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</si>
  <si>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</si>
  <si>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</si>
  <si>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</si>
  <si>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</si>
  <si>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</si>
  <si>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</si>
  <si>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</si>
  <si>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</si>
  <si>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</si>
  <si>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</si>
  <si>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</si>
  <si>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</si>
  <si>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</si>
  <si>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</si>
  <si>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</si>
  <si>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</si>
  <si>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</si>
  <si>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</si>
  <si>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</si>
  <si>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</si>
  <si>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</si>
  <si>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</si>
  <si>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</si>
  <si>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</si>
  <si>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</si>
  <si>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</si>
  <si>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</si>
  <si>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</si>
  <si>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</si>
  <si>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</si>
  <si>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</si>
  <si>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</si>
  <si>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</si>
  <si>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</si>
  <si>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</si>
  <si>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</si>
  <si>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</si>
  <si>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</si>
  <si>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</si>
  <si>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</si>
  <si>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</si>
  <si>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</si>
  <si>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</si>
  <si>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</si>
  <si>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</si>
  <si>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</si>
  <si>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</si>
  <si>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</si>
  <si>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</si>
  <si>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</si>
  <si>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</si>
  <si>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</si>
  <si>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</si>
  <si>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</si>
  <si>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</si>
  <si>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</si>
  <si>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</si>
  <si>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</si>
  <si>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</si>
  <si>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</si>
  <si>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</si>
  <si>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</si>
  <si>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</si>
  <si>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</si>
  <si>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</si>
  <si>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</si>
  <si>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</si>
  <si>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</si>
  <si>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</si>
  <si>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</si>
  <si>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</si>
  <si>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</si>
  <si>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</si>
  <si>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</si>
  <si>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</si>
  <si>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</si>
  <si>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</si>
  <si>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</si>
  <si>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</si>
  <si>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</si>
  <si>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</si>
  <si>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</si>
  <si>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</si>
  <si>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</si>
  <si>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</si>
  <si>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</si>
  <si>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</si>
  <si>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</si>
  <si>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</si>
  <si>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</si>
  <si>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</si>
  <si>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</si>
  <si>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</si>
  <si>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</si>
  <si>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</si>
  <si>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</si>
  <si>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</si>
  <si>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</si>
  <si>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</si>
  <si>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</si>
  <si>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</si>
  <si>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</si>
  <si>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</si>
  <si>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</si>
  <si>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</si>
  <si>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</si>
  <si>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</si>
  <si>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</si>
  <si>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</si>
  <si>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</si>
  <si>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</si>
  <si>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</si>
  <si>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</si>
  <si>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</si>
  <si>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</si>
  <si>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</si>
  <si>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</si>
  <si>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</si>
  <si>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</si>
  <si>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</si>
  <si>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</si>
  <si>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</si>
  <si>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</si>
  <si>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</si>
  <si>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</si>
  <si>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</si>
  <si>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</si>
  <si>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</si>
  <si>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</si>
  <si>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</si>
  <si>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</si>
  <si>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</si>
  <si>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</si>
  <si>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</si>
  <si>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</si>
  <si>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</si>
  <si>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</si>
  <si>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</si>
  <si>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</si>
  <si>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</si>
  <si>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</si>
  <si>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</si>
  <si>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</si>
  <si>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</si>
  <si>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</si>
  <si>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</si>
  <si>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</si>
  <si>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</si>
  <si>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</si>
  <si>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</si>
  <si>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</si>
  <si>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</si>
  <si>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</si>
  <si>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</si>
  <si>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</si>
  <si>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</si>
  <si>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</si>
  <si>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</si>
  <si>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</si>
  <si>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</si>
  <si>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</si>
  <si>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</si>
  <si>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</si>
  <si>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</si>
  <si>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</si>
  <si>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</si>
  <si>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</si>
  <si>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</si>
  <si>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</si>
  <si>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</si>
  <si>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</si>
  <si>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</si>
  <si>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</si>
  <si>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</si>
  <si>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</si>
  <si>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</si>
  <si>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</si>
  <si>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</si>
  <si>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</si>
  <si>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</si>
  <si>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</si>
  <si>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</si>
  <si>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</si>
  <si>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</si>
  <si>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</si>
  <si>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</si>
  <si>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</si>
  <si>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</si>
  <si>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</si>
  <si>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</si>
  <si>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</si>
  <si>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</si>
  <si>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</si>
  <si>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</si>
  <si>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</si>
  <si>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</si>
  <si>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</si>
  <si>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</si>
  <si>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</si>
  <si>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</si>
  <si>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</si>
  <si>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</si>
  <si>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</si>
  <si>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</si>
  <si>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</si>
  <si>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</si>
  <si>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</si>
  <si>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</si>
  <si>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</si>
  <si>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</si>
  <si>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</si>
  <si>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</si>
  <si>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</si>
  <si>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</si>
  <si>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</si>
  <si>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</si>
  <si>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</si>
  <si>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</si>
  <si>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</si>
  <si>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</si>
  <si>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</si>
  <si>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</si>
  <si>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</si>
  <si>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</si>
  <si>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</si>
  <si>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</si>
  <si>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</si>
  <si>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</si>
  <si>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</si>
  <si>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</si>
  <si>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</si>
  <si>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</si>
  <si>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</si>
  <si>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</si>
  <si>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</si>
  <si>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</si>
  <si>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</si>
  <si>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</si>
  <si>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</si>
  <si>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</si>
  <si>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</si>
  <si>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</si>
  <si>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</si>
  <si>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</si>
  <si>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</si>
  <si>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</si>
  <si>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</si>
  <si>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</si>
  <si>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</si>
  <si>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</si>
  <si>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</si>
  <si>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</si>
  <si>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</si>
  <si>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</si>
  <si>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</si>
  <si>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</si>
  <si>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</si>
  <si>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</si>
  <si>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</si>
  <si>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</si>
  <si>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</si>
  <si>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</si>
  <si>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</si>
  <si>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</si>
  <si>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</si>
  <si>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</si>
  <si>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</si>
  <si>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</si>
  <si>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</si>
  <si>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</si>
  <si>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</si>
  <si>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</si>
  <si>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</si>
  <si>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</si>
  <si>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</si>
  <si>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</si>
  <si>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</si>
  <si>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</si>
  <si>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</si>
  <si>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</si>
  <si>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</si>
  <si>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</si>
  <si>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</si>
  <si>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</si>
  <si>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</si>
  <si>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</si>
  <si>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</si>
  <si>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</si>
  <si>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</si>
  <si>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</si>
  <si>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</si>
  <si>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</si>
  <si>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</si>
  <si>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</si>
  <si>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</si>
  <si>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</si>
  <si>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</si>
  <si>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</si>
  <si>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</si>
  <si>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</si>
  <si>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</si>
  <si>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</si>
  <si>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</si>
  <si>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</si>
  <si>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</si>
  <si>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</si>
  <si>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</si>
  <si>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</si>
  <si>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</si>
  <si>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</si>
  <si>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</si>
  <si>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</si>
  <si>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</si>
  <si>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</si>
  <si>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</si>
  <si>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</si>
  <si>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</si>
  <si>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</si>
  <si>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</si>
  <si>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</si>
  <si>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</si>
  <si>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</si>
  <si>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</si>
  <si>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</si>
  <si>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</si>
  <si>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</si>
  <si>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</si>
  <si>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</si>
  <si>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</si>
  <si>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</si>
  <si>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</si>
  <si>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</si>
  <si>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</si>
  <si>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</si>
  <si>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</si>
  <si>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</si>
  <si>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</si>
  <si>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</si>
  <si>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</si>
  <si>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</si>
  <si>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</si>
  <si>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</si>
  <si>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</si>
  <si>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</si>
  <si>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</si>
  <si>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</si>
  <si>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</si>
  <si>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</si>
  <si>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</si>
  <si>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</si>
  <si>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</si>
  <si>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</si>
  <si>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</si>
  <si>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</si>
  <si>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</si>
  <si>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</si>
  <si>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</si>
  <si>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</si>
  <si>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</si>
  <si>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</si>
  <si>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</si>
  <si>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</si>
  <si>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</si>
  <si>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</si>
  <si>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</si>
  <si>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</si>
  <si>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</si>
  <si>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</si>
  <si>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</si>
  <si>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</si>
  <si>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</si>
  <si>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</si>
  <si>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</si>
  <si>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</si>
  <si>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</si>
  <si>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</si>
  <si>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</si>
  <si>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</si>
  <si>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</si>
  <si>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</si>
  <si>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</si>
  <si>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</si>
  <si>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</si>
  <si>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</si>
  <si>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</si>
  <si>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</si>
  <si>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</si>
  <si>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</si>
  <si>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</si>
  <si>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</si>
  <si>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</si>
  <si>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</si>
  <si>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</si>
  <si>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</si>
  <si>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</si>
  <si>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</si>
  <si>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</si>
  <si>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</si>
  <si>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</si>
  <si>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</si>
  <si>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</si>
  <si>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</si>
  <si>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</si>
  <si>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</si>
  <si>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</si>
  <si>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</si>
  <si>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</si>
  <si>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</si>
  <si>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</si>
  <si>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</si>
  <si>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</si>
  <si>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</si>
  <si>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</si>
  <si>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</si>
  <si>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</si>
  <si>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</si>
  <si>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</si>
  <si>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</si>
  <si>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</si>
  <si>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</si>
  <si>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</si>
  <si>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</si>
  <si>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</si>
  <si>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</si>
  <si>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</si>
  <si>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</si>
  <si>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</si>
  <si>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</si>
  <si>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</si>
  <si>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</si>
  <si>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</si>
  <si>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</si>
  <si>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</si>
  <si>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</si>
  <si>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</si>
  <si>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</si>
  <si>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</si>
  <si>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</si>
  <si>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</si>
  <si>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</si>
  <si>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</si>
  <si>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</si>
  <si>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</si>
  <si>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</si>
  <si>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</si>
  <si>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</si>
  <si>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</si>
  <si>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</si>
  <si>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</si>
  <si>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</si>
  <si>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</si>
  <si>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</si>
  <si>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</si>
  <si>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</si>
  <si>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</si>
  <si>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</si>
  <si>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</si>
  <si>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</si>
  <si>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</si>
  <si>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</si>
  <si>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</si>
  <si>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</si>
  <si>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</si>
  <si>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</si>
  <si>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</si>
  <si>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</si>
  <si>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</si>
  <si>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</si>
  <si>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</si>
  <si>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</si>
  <si>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</si>
  <si>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</si>
  <si>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</si>
  <si>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</si>
  <si>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</si>
  <si>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</si>
  <si>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</si>
  <si>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</si>
  <si>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</si>
  <si>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</si>
  <si>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</si>
  <si>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</si>
  <si>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</si>
  <si>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</si>
  <si>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</si>
  <si>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</si>
  <si>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</si>
  <si>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</si>
  <si>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</si>
  <si>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</si>
  <si>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</si>
  <si>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</si>
  <si>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</si>
  <si>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</si>
  <si>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</si>
  <si>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</si>
  <si>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</si>
  <si>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</si>
  <si>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</si>
  <si>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</si>
  <si>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</si>
  <si>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</si>
  <si>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</si>
  <si>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</si>
  <si>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</si>
  <si>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</si>
  <si>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</si>
  <si>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</si>
  <si>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</si>
  <si>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</si>
  <si>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</si>
  <si>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</si>
  <si>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</si>
  <si>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</si>
  <si>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</si>
  <si>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</si>
  <si>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</si>
  <si>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</si>
  <si>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</si>
  <si>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</si>
  <si>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</si>
  <si>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</si>
  <si>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</si>
  <si>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</si>
  <si>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</si>
  <si>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</si>
  <si>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</si>
  <si>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</si>
  <si>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</si>
  <si>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</si>
  <si>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</si>
  <si>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</si>
  <si>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</si>
  <si>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</si>
  <si>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</si>
  <si>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</si>
  <si>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</si>
  <si>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</si>
  <si>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</si>
  <si>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</si>
  <si>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</si>
  <si>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</si>
  <si>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</si>
  <si>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</si>
  <si>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</si>
  <si>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</si>
  <si>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</si>
  <si>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</si>
  <si>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</si>
  <si>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</si>
  <si>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</si>
  <si>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</si>
  <si>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</si>
  <si>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</si>
  <si>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</si>
  <si>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</si>
  <si>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</si>
  <si>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</si>
  <si>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</si>
  <si>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</si>
  <si>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</si>
  <si>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</si>
  <si>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</si>
  <si>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</si>
  <si>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</si>
  <si>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</si>
  <si>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</si>
  <si>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</si>
  <si>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</si>
  <si>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</si>
  <si>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</si>
  <si>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</si>
  <si>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</si>
  <si>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</si>
  <si>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</si>
  <si>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</si>
  <si>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</si>
  <si>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</si>
  <si>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</si>
  <si>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</si>
  <si>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</si>
  <si>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</si>
  <si>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</si>
  <si>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</si>
  <si>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</si>
  <si>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</si>
  <si>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</si>
  <si>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</si>
  <si>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</si>
  <si>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</si>
  <si>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</si>
  <si>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</si>
  <si>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</si>
  <si>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</si>
  <si>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</si>
  <si>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</si>
  <si>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</si>
  <si>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</si>
  <si>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</si>
  <si>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</si>
  <si>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</si>
  <si>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</si>
  <si>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</si>
  <si>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</si>
  <si>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</si>
  <si>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</si>
  <si>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</si>
  <si>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</si>
  <si>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</si>
  <si>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</si>
  <si>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</si>
  <si>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</si>
  <si>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</si>
  <si>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</si>
  <si>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</si>
  <si>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</si>
  <si>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</si>
  <si>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</si>
  <si>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</si>
  <si>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</si>
  <si>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</si>
  <si>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</si>
  <si>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</si>
  <si>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</si>
  <si>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</si>
  <si>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</si>
  <si>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</si>
  <si>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</si>
  <si>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</si>
  <si>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</si>
  <si>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</si>
  <si>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</si>
  <si>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</si>
  <si>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</si>
  <si>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</si>
  <si>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</si>
  <si>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</si>
  <si>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</si>
  <si>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</si>
  <si>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</si>
  <si>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</si>
  <si>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</si>
  <si>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</si>
  <si>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</si>
  <si>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</si>
  <si>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</si>
  <si>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</si>
  <si>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</si>
  <si>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</si>
  <si>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</si>
  <si>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</si>
  <si>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</si>
  <si>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</si>
  <si>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</si>
  <si>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</si>
  <si>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</si>
  <si>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</si>
  <si>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</si>
  <si>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</si>
  <si>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</si>
  <si>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</si>
  <si>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</si>
  <si>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</si>
  <si>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</si>
  <si>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</si>
  <si>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</si>
  <si>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</si>
  <si>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</si>
  <si>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</si>
  <si>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</si>
  <si>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</si>
  <si>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</si>
  <si>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</si>
  <si>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</si>
  <si>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</si>
  <si>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</si>
  <si>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</si>
  <si>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</si>
  <si>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</si>
  <si>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</si>
  <si>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</si>
  <si>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</si>
  <si>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</si>
  <si>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</si>
  <si>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</si>
  <si>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</si>
  <si>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</si>
  <si>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</si>
  <si>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</si>
  <si>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</si>
  <si>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</si>
  <si>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</si>
  <si>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</si>
  <si>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</si>
  <si>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</si>
  <si>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</si>
  <si>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</si>
  <si>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</si>
  <si>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</si>
  <si>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</si>
  <si>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</si>
  <si>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</si>
  <si>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</si>
  <si>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</si>
  <si>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</si>
  <si>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</si>
  <si>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</si>
  <si>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</si>
  <si>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</si>
  <si>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</si>
  <si>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</si>
  <si>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</si>
  <si>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</si>
  <si>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</si>
  <si>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</si>
  <si>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</si>
  <si>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</si>
  <si>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</si>
  <si>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</si>
  <si>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</si>
  <si>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</si>
  <si>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</si>
  <si>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</si>
  <si>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</si>
  <si>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</si>
  <si>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</si>
  <si>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</si>
  <si>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</si>
  <si>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</si>
  <si>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</si>
  <si>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</si>
  <si>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</si>
  <si>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</si>
  <si>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</si>
  <si>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</si>
  <si>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</si>
  <si>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</si>
  <si>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</si>
  <si>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</si>
  <si>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</si>
  <si>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</si>
  <si>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</si>
  <si>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</si>
  <si>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</si>
  <si>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</si>
  <si>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</si>
  <si>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</si>
  <si>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</si>
  <si>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</si>
  <si>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</si>
  <si>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</si>
  <si>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</si>
  <si>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</si>
  <si>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</si>
  <si>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</si>
  <si>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</si>
  <si>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</si>
  <si>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</si>
  <si>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</si>
  <si>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</si>
  <si>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</si>
  <si>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</si>
  <si>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</si>
  <si>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</si>
  <si>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</si>
  <si>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</si>
  <si>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</si>
  <si>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</si>
  <si>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</si>
  <si>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</si>
  <si>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</si>
  <si>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</si>
  <si>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</si>
  <si>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</si>
  <si>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</si>
  <si>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</si>
  <si>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</si>
  <si>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</si>
  <si>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</si>
  <si>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</si>
  <si>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</si>
  <si>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</si>
  <si>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</si>
  <si>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</si>
  <si>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</si>
  <si>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</si>
  <si>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</si>
  <si>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</si>
  <si>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</si>
  <si>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</si>
  <si>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</si>
  <si>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</si>
  <si>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</si>
  <si>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</si>
  <si>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</si>
  <si>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</si>
  <si>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</si>
  <si>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</si>
  <si>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</si>
  <si>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</si>
  <si>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</si>
  <si>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</si>
  <si>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</si>
  <si>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</si>
  <si>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</si>
  <si>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</si>
  <si>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</si>
  <si>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</si>
  <si>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</si>
  <si>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</si>
  <si>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</si>
  <si>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</si>
  <si>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</si>
  <si>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</si>
  <si>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</si>
  <si>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</si>
  <si>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</si>
  <si>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</si>
  <si>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</si>
  <si>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</si>
  <si>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</si>
  <si>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</si>
  <si>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</si>
  <si>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</si>
  <si>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</si>
  <si>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</si>
  <si>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</si>
  <si>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</si>
  <si>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</si>
  <si>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</si>
  <si>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</si>
  <si>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</si>
  <si>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</si>
  <si>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</si>
  <si>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</si>
  <si>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</si>
  <si>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</si>
  <si>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</si>
  <si>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</si>
  <si>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</si>
  <si>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</si>
  <si>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</si>
  <si>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</si>
  <si>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</si>
  <si>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</si>
  <si>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</si>
  <si>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</si>
  <si>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</si>
  <si>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</si>
  <si>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</si>
  <si>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</si>
  <si>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</si>
  <si>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</si>
  <si>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</si>
  <si>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</si>
  <si>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</si>
  <si>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</si>
  <si>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</si>
  <si>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</si>
  <si>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</si>
  <si>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</si>
  <si>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</si>
  <si>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</si>
  <si>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</si>
  <si>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</si>
  <si>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</si>
  <si>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</si>
  <si>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</si>
  <si>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</si>
  <si>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</si>
  <si>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</si>
  <si>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</si>
  <si>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</si>
  <si>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</si>
  <si>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</si>
  <si>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</si>
  <si>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</si>
  <si>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</si>
  <si>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</si>
  <si>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</si>
  <si>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</si>
  <si>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</si>
  <si>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</si>
  <si>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</si>
  <si>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</si>
  <si>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</si>
  <si>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</si>
  <si>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</si>
  <si>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</si>
  <si>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</si>
  <si>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</si>
  <si>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</si>
  <si>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</si>
  <si>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</si>
  <si>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</si>
  <si>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</si>
  <si>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</si>
  <si>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</si>
  <si>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</si>
  <si>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</si>
  <si>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</si>
  <si>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</si>
  <si>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</si>
  <si>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</si>
  <si>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</si>
  <si>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</si>
  <si>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</si>
  <si>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</si>
  <si>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</si>
  <si>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</si>
  <si>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</si>
  <si>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</si>
  <si>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</si>
  <si>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</si>
  <si>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</si>
  <si>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</si>
  <si>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</si>
  <si>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</si>
  <si>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</si>
  <si>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</si>
  <si>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</si>
  <si>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</si>
  <si>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</si>
  <si>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</si>
  <si>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</si>
  <si>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</si>
  <si>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</si>
  <si>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</si>
  <si>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</si>
  <si>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</si>
  <si>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</si>
  <si>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</si>
  <si>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</si>
  <si>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</si>
  <si>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</si>
  <si>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</si>
  <si>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</si>
  <si>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</si>
  <si>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</si>
  <si>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</si>
  <si>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</si>
  <si>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</si>
  <si>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</si>
  <si>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</si>
  <si>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</si>
  <si>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</si>
  <si>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</si>
  <si>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</si>
  <si>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</si>
  <si>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</si>
  <si>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</si>
  <si>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</si>
  <si>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</si>
  <si>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</si>
  <si>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</si>
  <si>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</si>
  <si>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</si>
  <si>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</si>
  <si>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</si>
  <si>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</si>
  <si>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</si>
  <si>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</si>
  <si>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</si>
  <si>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</si>
  <si>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</si>
  <si>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</si>
  <si>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</si>
  <si>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</si>
  <si>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</si>
  <si>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</si>
  <si>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</si>
  <si>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</si>
  <si>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</si>
  <si>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</si>
  <si>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</si>
  <si>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</si>
  <si>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</si>
  <si>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</si>
  <si>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</si>
  <si>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</si>
  <si>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</si>
  <si>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</si>
  <si>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</si>
  <si>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</si>
  <si>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</si>
  <si>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</si>
  <si>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</si>
  <si>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</si>
  <si>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</si>
  <si>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</si>
  <si>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</si>
  <si>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</si>
  <si>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</si>
  <si>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</si>
  <si>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</si>
  <si>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</si>
  <si>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</si>
  <si>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</si>
  <si>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</si>
  <si>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</si>
  <si>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</si>
  <si>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</si>
  <si>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</si>
  <si>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</si>
  <si>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</si>
  <si>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</si>
  <si>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</si>
  <si>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</si>
  <si>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</si>
  <si>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</si>
  <si>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</si>
  <si>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</si>
  <si>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</si>
  <si>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</si>
  <si>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</si>
  <si>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</si>
  <si>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</si>
  <si>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</si>
  <si>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</si>
  <si>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</si>
  <si>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</si>
  <si>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</si>
  <si>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</si>
  <si>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</si>
  <si>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</si>
  <si>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</si>
  <si>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</si>
  <si>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</si>
  <si>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</si>
  <si>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</si>
  <si>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</si>
  <si>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</si>
  <si>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</si>
  <si>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</si>
  <si>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</si>
  <si>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</si>
  <si>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</si>
  <si>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</si>
  <si>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</si>
  <si>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</si>
  <si>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</si>
  <si>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</si>
  <si>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</si>
  <si>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</si>
  <si>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</si>
  <si>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</si>
  <si>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</si>
  <si>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</si>
  <si>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</si>
  <si>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</si>
  <si>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</si>
  <si>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</si>
  <si>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</si>
  <si>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</si>
  <si>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</si>
  <si>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</si>
  <si>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</si>
  <si>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</si>
  <si>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</si>
  <si>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</si>
  <si>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</si>
  <si>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</si>
  <si>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</si>
  <si>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</si>
  <si>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</si>
  <si>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</si>
  <si>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</si>
  <si>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</si>
  <si>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</si>
  <si>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</si>
  <si>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</si>
  <si>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</si>
  <si>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</si>
  <si>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</si>
  <si>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</si>
  <si>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</si>
  <si>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</si>
  <si>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</si>
  <si>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</si>
  <si>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</si>
  <si>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</si>
  <si>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</si>
  <si>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</si>
  <si>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</si>
  <si>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</si>
  <si>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</si>
  <si>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</si>
  <si>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</si>
  <si>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</si>
  <si>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</si>
  <si>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</si>
  <si>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</si>
  <si>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</si>
  <si>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</si>
  <si>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</si>
  <si>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</si>
  <si>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</si>
  <si>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</si>
  <si>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</si>
  <si>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</si>
  <si>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</si>
  <si>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</si>
  <si>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</si>
  <si>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</si>
  <si>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</si>
  <si>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</si>
  <si>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</si>
  <si>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</si>
  <si>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</si>
  <si>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</si>
  <si>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</si>
  <si>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</si>
  <si>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</si>
  <si>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</si>
  <si>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</si>
  <si>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</si>
  <si>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</si>
  <si>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</si>
  <si>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</si>
  <si>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</si>
  <si>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</si>
  <si>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</si>
  <si>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</si>
  <si>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</si>
  <si>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</si>
  <si>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</si>
  <si>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</si>
  <si>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</si>
  <si>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</si>
  <si>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</si>
  <si>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</si>
  <si>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</si>
  <si>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</si>
  <si>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</si>
  <si>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</si>
  <si>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</si>
  <si>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</si>
  <si>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</si>
  <si>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</si>
  <si>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</si>
  <si>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</si>
  <si>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</si>
  <si>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</si>
  <si>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</si>
  <si>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</si>
  <si>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</si>
  <si>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</si>
  <si>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</si>
  <si>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</si>
  <si>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</si>
  <si>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</si>
  <si>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</si>
  <si>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</si>
  <si>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</si>
  <si>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</si>
  <si>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</si>
  <si>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</si>
  <si>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</si>
  <si>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</si>
  <si>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</si>
  <si>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</si>
  <si>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</si>
  <si>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</si>
  <si>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</si>
  <si>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</si>
  <si>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</si>
  <si>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</si>
  <si>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</si>
  <si>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</si>
  <si>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</si>
  <si>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</si>
  <si>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</si>
  <si>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</si>
  <si>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</si>
  <si>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</si>
  <si>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</si>
  <si>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</si>
  <si>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</si>
  <si>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</si>
  <si>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</si>
  <si>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</si>
  <si>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</si>
  <si>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</si>
  <si>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</si>
  <si>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</si>
  <si>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</si>
  <si>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</si>
  <si>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</si>
  <si>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</si>
  <si>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</si>
  <si>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</si>
  <si>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</si>
  <si>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</si>
  <si>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</si>
  <si>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</si>
  <si>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</si>
  <si>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</si>
  <si>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</si>
  <si>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</si>
  <si>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</si>
  <si>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</si>
  <si>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</si>
  <si>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</si>
  <si>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</si>
  <si>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</si>
  <si>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</si>
  <si>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</si>
  <si>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</si>
  <si>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</si>
  <si>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</si>
  <si>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</si>
  <si>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</si>
  <si>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</si>
  <si>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</si>
  <si>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</si>
  <si>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</si>
  <si>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</si>
  <si>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</si>
  <si>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</si>
  <si>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</si>
  <si>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</si>
  <si>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</si>
  <si>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</si>
  <si>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</si>
  <si>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</si>
  <si>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</si>
  <si>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</si>
  <si>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</si>
  <si>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</si>
  <si>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</si>
  <si>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</si>
  <si>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</si>
  <si>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</si>
  <si>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</si>
  <si>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</si>
  <si>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</si>
  <si>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</si>
  <si>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</si>
  <si>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</si>
  <si>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</si>
  <si>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</si>
  <si>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</si>
  <si>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</si>
  <si>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</si>
  <si>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</si>
  <si>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</si>
  <si>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</si>
  <si>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</si>
  <si>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</si>
  <si>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</si>
  <si>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</si>
  <si>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</si>
  <si>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</si>
  <si>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</si>
  <si>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</si>
  <si>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</si>
  <si>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</si>
  <si>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</si>
  <si>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</si>
  <si>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</si>
  <si>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</si>
  <si>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</si>
  <si>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</si>
  <si>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</si>
  <si>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</si>
  <si>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</si>
  <si>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</si>
  <si>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</si>
  <si>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</si>
  <si>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</si>
  <si>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</si>
  <si>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</si>
  <si>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</si>
  <si>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</si>
  <si>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</si>
  <si>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</si>
  <si>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</si>
  <si>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</si>
  <si>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</si>
  <si>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</si>
  <si>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</si>
  <si>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</si>
  <si>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</si>
  <si>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</si>
  <si>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</si>
  <si>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</si>
  <si>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</si>
  <si>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</si>
  <si>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</si>
  <si>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</si>
  <si>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</si>
  <si>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</si>
  <si>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</si>
  <si>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</si>
  <si>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</si>
  <si>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</si>
  <si>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</si>
  <si>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</si>
  <si>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</si>
  <si>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</si>
  <si>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</si>
  <si>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</si>
  <si>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</si>
  <si>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</si>
  <si>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</si>
  <si>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</si>
  <si>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</si>
  <si>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</si>
  <si>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</si>
  <si>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</si>
  <si>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</si>
  <si>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</si>
  <si>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</si>
  <si>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</si>
  <si>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</si>
  <si>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</si>
  <si>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</si>
  <si>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</si>
  <si>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</si>
  <si>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</si>
  <si>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</si>
  <si>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</si>
  <si>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</si>
  <si>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</si>
  <si>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</si>
  <si>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</si>
  <si>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</si>
  <si>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</si>
  <si>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</si>
  <si>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</si>
  <si>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</si>
  <si>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</si>
  <si>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</si>
  <si>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</si>
  <si>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</si>
  <si>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</si>
  <si>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</si>
  <si>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</si>
  <si>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</si>
  <si>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</si>
  <si>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</si>
  <si>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</si>
  <si>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</si>
  <si>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</si>
  <si>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</si>
  <si>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</si>
  <si>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</si>
  <si>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</si>
  <si>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</si>
  <si>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</si>
  <si>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</si>
  <si>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</si>
  <si>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</si>
  <si>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</si>
  <si>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</si>
  <si>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</si>
  <si>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</si>
  <si>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</si>
  <si>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</si>
  <si>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</si>
  <si>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</si>
  <si>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</si>
  <si>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</si>
  <si>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</si>
  <si>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</si>
  <si>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</si>
  <si>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</si>
  <si>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</si>
  <si>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</si>
  <si>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</si>
  <si>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</si>
  <si>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</si>
  <si>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</si>
  <si>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</si>
  <si>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</si>
  <si>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</si>
  <si>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</si>
  <si>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</si>
  <si>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</si>
  <si>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</si>
  <si>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</si>
  <si>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</si>
  <si>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</si>
  <si>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</si>
  <si>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</si>
  <si>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</si>
  <si>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</si>
  <si>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</si>
  <si>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</si>
  <si>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</si>
  <si>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</si>
  <si>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</si>
  <si>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</si>
  <si>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</si>
  <si>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</si>
  <si>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</si>
  <si>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</si>
  <si>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</si>
  <si>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</si>
  <si>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</si>
  <si>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</si>
  <si>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</si>
  <si>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</si>
  <si>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</si>
  <si>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</si>
  <si>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</si>
  <si>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</si>
  <si>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</si>
  <si>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</si>
  <si>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</si>
  <si>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</si>
  <si>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</si>
  <si>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</si>
  <si>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</si>
  <si>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</si>
  <si>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</si>
  <si>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</si>
  <si>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</si>
  <si>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</si>
  <si>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</si>
  <si>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</si>
  <si>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</si>
  <si>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</si>
  <si>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</si>
  <si>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</si>
  <si>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</si>
  <si>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</si>
  <si>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</si>
  <si>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</si>
  <si>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</si>
  <si>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</si>
  <si>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</si>
  <si>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</si>
  <si>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</si>
  <si>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</si>
  <si>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</si>
  <si>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</si>
  <si>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</si>
  <si>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</si>
  <si>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</si>
  <si>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</si>
  <si>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</si>
  <si>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</si>
  <si>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</si>
  <si>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</si>
  <si>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</si>
  <si>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</si>
  <si>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</si>
  <si>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</si>
  <si>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</si>
  <si>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</si>
  <si>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</si>
  <si>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</si>
  <si>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</si>
  <si>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</si>
  <si>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</si>
  <si>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</si>
  <si>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</si>
  <si>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</si>
  <si>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</si>
  <si>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</si>
  <si>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</si>
  <si>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</si>
  <si>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</si>
  <si>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</si>
  <si>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</si>
  <si>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</si>
  <si>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</si>
  <si>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</si>
  <si>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</si>
  <si>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</si>
  <si>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</si>
  <si>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</si>
  <si>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</si>
  <si>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</si>
  <si>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</si>
  <si>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</si>
  <si>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</si>
  <si>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</si>
  <si>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</si>
  <si>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</si>
  <si>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</si>
  <si>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</si>
  <si>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</si>
  <si>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</si>
  <si>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</si>
  <si>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</si>
  <si>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</si>
  <si>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</si>
  <si>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</si>
  <si>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</si>
  <si>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</si>
  <si>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</si>
  <si>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</si>
  <si>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</si>
  <si>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</si>
  <si>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</si>
  <si>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</si>
  <si>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</si>
  <si>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</si>
  <si>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</si>
  <si>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</si>
  <si>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</si>
  <si>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</si>
  <si>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</si>
  <si>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</si>
  <si>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</si>
  <si>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</si>
  <si>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</si>
  <si>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</si>
  <si>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</si>
  <si>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</si>
  <si>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</si>
  <si>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</si>
  <si>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</si>
  <si>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</si>
  <si>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</si>
  <si>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</si>
  <si>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</si>
  <si>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</si>
  <si>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</si>
  <si>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</si>
  <si>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</si>
  <si>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</si>
  <si>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</si>
  <si>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</si>
  <si>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</si>
  <si>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</si>
  <si>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</si>
  <si>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</si>
  <si>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</si>
  <si>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</si>
  <si>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</si>
  <si>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</si>
  <si>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</si>
  <si>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</si>
  <si>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</si>
  <si>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</si>
  <si>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</si>
  <si>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</si>
  <si>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</si>
  <si>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</si>
  <si>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</si>
  <si>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</si>
  <si>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</si>
  <si>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</si>
  <si>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</si>
  <si>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</si>
  <si>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</si>
  <si>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</si>
  <si>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</si>
  <si>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</si>
  <si>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</si>
  <si>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</si>
  <si>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</si>
  <si>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</si>
  <si>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</si>
  <si>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</si>
  <si>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</si>
  <si>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</si>
  <si>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</si>
  <si>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</si>
  <si>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</si>
  <si>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</si>
  <si>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</si>
  <si>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</si>
  <si>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</si>
  <si>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</si>
  <si>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</si>
  <si>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</si>
  <si>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</si>
  <si>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</si>
  <si>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</si>
  <si>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</si>
  <si>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</si>
  <si>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</si>
  <si>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</si>
  <si>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</si>
  <si>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</si>
  <si>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</si>
  <si>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</si>
  <si>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</si>
  <si>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</si>
  <si>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</si>
  <si>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</si>
  <si>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</si>
  <si>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</si>
  <si>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</si>
  <si>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</si>
  <si>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</si>
  <si>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</si>
  <si>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</si>
  <si>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</si>
  <si>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</si>
  <si>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</si>
  <si>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</si>
  <si>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</si>
  <si>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</si>
  <si>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</si>
  <si>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</si>
  <si>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</si>
  <si>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</si>
  <si>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</si>
  <si>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</si>
  <si>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</si>
  <si>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</si>
  <si>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</si>
  <si>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</si>
  <si>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</si>
  <si>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</si>
  <si>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</si>
  <si>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</si>
  <si>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</si>
  <si>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</si>
  <si>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</si>
  <si>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</si>
  <si>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</si>
  <si>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</si>
  <si>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</si>
  <si>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</si>
  <si>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</si>
  <si>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</si>
  <si>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</si>
  <si>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</si>
  <si>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</si>
  <si>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</si>
  <si>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</si>
  <si>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</si>
  <si>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</si>
  <si>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</si>
  <si>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</si>
  <si>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</si>
  <si>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</si>
  <si>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</si>
  <si>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</si>
  <si>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</si>
  <si>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</si>
  <si>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</si>
  <si>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</si>
  <si>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</si>
  <si>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</si>
  <si>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</si>
  <si>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</si>
  <si>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</si>
  <si>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</si>
  <si>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</si>
  <si>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</si>
  <si>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</si>
  <si>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</si>
  <si>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</si>
  <si>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</si>
  <si>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</si>
  <si>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</si>
  <si>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</si>
  <si>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</si>
  <si>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</si>
  <si>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</si>
  <si>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</si>
  <si>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</si>
  <si>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</si>
  <si>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</si>
  <si>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</si>
  <si>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</si>
  <si>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</si>
  <si>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</si>
  <si>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</si>
  <si>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</si>
  <si>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</si>
  <si>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</si>
  <si>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</si>
  <si>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</si>
  <si>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</si>
  <si>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</si>
  <si>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</si>
  <si>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</si>
  <si>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</si>
  <si>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</si>
  <si>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</si>
  <si>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</si>
  <si>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</si>
  <si>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</si>
  <si>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</si>
  <si>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</si>
  <si>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</si>
  <si>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</si>
  <si>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</si>
  <si>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</si>
  <si>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</si>
  <si>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</si>
  <si>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</si>
  <si>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</si>
  <si>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</si>
  <si>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</si>
  <si>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</si>
  <si>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</si>
  <si>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</si>
  <si>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</si>
  <si>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</si>
  <si>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</si>
  <si>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</si>
  <si>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</si>
  <si>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</si>
  <si>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</si>
  <si>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</si>
  <si>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</si>
  <si>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</si>
  <si>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</si>
  <si>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</si>
  <si>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</si>
  <si>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</si>
  <si>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</si>
  <si>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</si>
  <si>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</si>
  <si>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</si>
  <si>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</si>
  <si>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</si>
  <si>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</si>
  <si>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</si>
  <si>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</si>
  <si>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</si>
  <si>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</si>
  <si>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</si>
  <si>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</si>
  <si>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</si>
  <si>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</si>
  <si>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</si>
  <si>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</si>
  <si>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</si>
  <si>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</si>
  <si>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</si>
  <si>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</si>
  <si>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</si>
  <si>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</si>
  <si>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</si>
  <si>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</si>
  <si>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</si>
  <si>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</si>
  <si>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</si>
  <si>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</si>
  <si>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</si>
  <si>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</si>
  <si>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</si>
  <si>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</si>
  <si>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</si>
  <si>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</si>
  <si>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</si>
  <si>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</si>
  <si>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</si>
  <si>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</si>
  <si>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</si>
  <si>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</si>
  <si>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</si>
  <si>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</si>
  <si>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</si>
  <si>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</si>
  <si>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</si>
  <si>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</si>
  <si>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</si>
  <si>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</si>
  <si>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</si>
  <si>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</si>
  <si>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</si>
  <si>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</si>
  <si>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</si>
  <si>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</si>
  <si>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</si>
  <si>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</si>
  <si>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</si>
  <si>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</si>
  <si>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</si>
  <si>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</si>
  <si>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</si>
  <si>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</si>
  <si>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</si>
  <si>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</si>
  <si>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</si>
  <si>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</si>
  <si>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</si>
  <si>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</si>
  <si>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</si>
  <si>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</si>
  <si>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</si>
  <si>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</si>
  <si>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</si>
  <si>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</si>
  <si>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</si>
  <si>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</si>
  <si>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</si>
  <si>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</si>
  <si>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</si>
  <si>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</si>
  <si>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</si>
  <si>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</si>
  <si>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</si>
  <si>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</si>
  <si>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</si>
  <si>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</si>
  <si>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</si>
  <si>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</si>
  <si>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</si>
  <si>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</si>
  <si>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</si>
  <si>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</si>
  <si>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</si>
  <si>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</si>
  <si>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</si>
  <si>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</si>
  <si>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</si>
  <si>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</si>
  <si>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</si>
  <si>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</si>
  <si>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</si>
  <si>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</si>
  <si>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</si>
  <si>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</si>
  <si>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</si>
  <si>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</si>
  <si>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</si>
  <si>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</si>
  <si>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</si>
  <si>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</si>
  <si>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</si>
  <si>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</si>
  <si>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</si>
  <si>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</si>
  <si>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</si>
  <si>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</si>
  <si>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</si>
  <si>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</si>
  <si>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</si>
  <si>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</si>
  <si>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</si>
  <si>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</si>
  <si>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</si>
  <si>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</si>
  <si>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</si>
  <si>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</si>
  <si>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</si>
  <si>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</si>
  <si>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</si>
  <si>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</si>
  <si>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</si>
  <si>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</si>
  <si>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</si>
  <si>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</si>
  <si>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</si>
  <si>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</si>
  <si>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</si>
  <si>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</si>
  <si>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</si>
  <si>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</si>
  <si>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</si>
  <si>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</si>
  <si>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</si>
  <si>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</si>
  <si>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</si>
  <si>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</si>
  <si>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</si>
  <si>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</si>
  <si>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</si>
  <si>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</si>
  <si>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</si>
  <si>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</si>
  <si>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</si>
  <si>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</si>
  <si>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</si>
  <si>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</si>
  <si>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</si>
  <si>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</si>
  <si>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</si>
  <si>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</si>
  <si>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</si>
  <si>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</si>
  <si>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</si>
  <si>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</si>
  <si>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</si>
  <si>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</si>
  <si>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</si>
  <si>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</si>
  <si>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</si>
  <si>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</si>
  <si>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</si>
  <si>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</si>
  <si>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</si>
  <si>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</si>
  <si>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</si>
  <si>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</si>
  <si>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</si>
  <si>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</si>
  <si>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</si>
  <si>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</si>
  <si>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</si>
  <si>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</si>
  <si>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</si>
  <si>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</si>
  <si>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</si>
  <si>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</si>
  <si>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</si>
  <si>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</si>
  <si>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</si>
  <si>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</si>
  <si>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</si>
  <si>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</si>
  <si>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</si>
  <si>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</si>
  <si>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</si>
  <si>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</si>
  <si>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</si>
  <si>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</si>
  <si>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</si>
  <si>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</si>
  <si>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</si>
  <si>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</si>
  <si>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</si>
  <si>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</si>
  <si>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</si>
  <si>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</si>
  <si>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</si>
  <si>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</si>
  <si>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</si>
  <si>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</si>
  <si>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</si>
  <si>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</si>
  <si>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</si>
  <si>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</si>
  <si>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</si>
  <si>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</si>
  <si>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</si>
  <si>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</si>
  <si>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</si>
  <si>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</si>
  <si>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</si>
  <si>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</si>
  <si>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</si>
  <si>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</si>
  <si>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</si>
  <si>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</si>
  <si>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</si>
  <si>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</si>
  <si>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</si>
  <si>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</si>
  <si>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</si>
  <si>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</si>
  <si>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</si>
  <si>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</si>
  <si>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</si>
  <si>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</si>
  <si>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</si>
  <si>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</si>
  <si>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</si>
  <si>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</si>
  <si>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</si>
  <si>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</si>
  <si>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</si>
  <si>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</si>
  <si>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</si>
  <si>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</si>
  <si>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</si>
  <si>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</si>
  <si>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</si>
  <si>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</si>
  <si>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</si>
  <si>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</si>
  <si>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</si>
  <si>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</si>
  <si>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</si>
  <si>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</si>
  <si>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</si>
  <si>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</si>
  <si>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</si>
  <si>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</si>
  <si>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</si>
  <si>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</si>
  <si>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</si>
  <si>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</si>
  <si>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</si>
  <si>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</si>
  <si>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</si>
  <si>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</si>
  <si>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</si>
  <si>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</si>
  <si>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</si>
  <si>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</si>
  <si>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</si>
  <si>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</si>
  <si>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</si>
  <si>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</si>
  <si>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</si>
  <si>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</si>
  <si>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</si>
  <si>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</si>
  <si>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</si>
  <si>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</si>
  <si>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</si>
  <si>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</si>
  <si>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</si>
  <si>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</si>
  <si>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</si>
  <si>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</si>
  <si>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</si>
  <si>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</si>
  <si>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</si>
  <si>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</si>
  <si>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</si>
  <si>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</si>
  <si>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</si>
  <si>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</si>
  <si>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</si>
  <si>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</si>
  <si>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</si>
  <si>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</si>
  <si>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</si>
  <si>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</si>
  <si>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</si>
  <si>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</si>
  <si>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</si>
  <si>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</si>
  <si>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</si>
  <si>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</si>
  <si>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</si>
  <si>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</si>
  <si>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</si>
  <si>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</si>
  <si>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</si>
  <si>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</si>
  <si>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</si>
  <si>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</si>
  <si>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</si>
  <si>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</si>
  <si>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</si>
  <si>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</si>
  <si>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</si>
  <si>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</si>
  <si>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</si>
  <si>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</si>
  <si>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</si>
  <si>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</si>
  <si>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</si>
  <si>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</si>
  <si>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</si>
  <si>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</si>
  <si>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</si>
  <si>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</si>
  <si>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</si>
  <si>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</si>
  <si>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</si>
  <si>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</si>
  <si>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</si>
  <si>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</si>
  <si>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</si>
  <si>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</si>
  <si>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</si>
  <si>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</si>
  <si>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</si>
  <si>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</si>
  <si>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</si>
  <si>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</si>
  <si>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</si>
  <si>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</si>
  <si>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</si>
  <si>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</si>
  <si>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</si>
  <si>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</si>
  <si>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</si>
  <si>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</si>
  <si>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</si>
  <si>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</si>
  <si>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</si>
  <si>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</si>
  <si>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</si>
  <si>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</si>
  <si>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</si>
  <si>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</si>
  <si>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</si>
  <si>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</si>
  <si>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</si>
  <si>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</si>
  <si>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</si>
  <si>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</si>
  <si>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</si>
  <si>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</si>
  <si>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</si>
  <si>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</si>
  <si>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</si>
  <si>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</si>
  <si>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</si>
  <si>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</si>
  <si>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</si>
  <si>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</si>
  <si>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</si>
  <si>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</si>
  <si>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</si>
  <si>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</si>
  <si>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</si>
  <si>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</si>
  <si>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</si>
  <si>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</si>
  <si>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</si>
  <si>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</si>
  <si>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</si>
  <si>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</si>
  <si>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</si>
  <si>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</si>
  <si>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</si>
  <si>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</si>
  <si>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</si>
  <si>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</si>
  <si>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</si>
  <si>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</si>
  <si>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</si>
  <si>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</si>
  <si>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</si>
  <si>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</si>
  <si>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</si>
  <si>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</si>
  <si>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</si>
  <si>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</si>
  <si>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</si>
  <si>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</si>
  <si>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</si>
  <si>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</si>
  <si>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</si>
  <si>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</si>
  <si>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</si>
  <si>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</si>
  <si>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</si>
  <si>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</si>
  <si>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</si>
  <si>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</si>
  <si>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</si>
  <si>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</si>
  <si>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</si>
  <si>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</si>
  <si>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</si>
  <si>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</si>
  <si>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</si>
  <si>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</si>
  <si>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</si>
  <si>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</si>
  <si>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</si>
  <si>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</si>
  <si>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</si>
  <si>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</si>
  <si>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</si>
  <si>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</si>
  <si>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</si>
  <si>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</si>
  <si>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</si>
  <si>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</si>
  <si>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</si>
  <si>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</si>
  <si>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</si>
  <si>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</si>
  <si>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</si>
  <si>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</si>
  <si>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</si>
  <si>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</si>
  <si>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</si>
  <si>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</si>
  <si>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</si>
  <si>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</si>
  <si>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</si>
  <si>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</si>
  <si>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</si>
  <si>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</si>
  <si>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</si>
  <si>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</si>
  <si>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</si>
  <si>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</si>
  <si>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</si>
  <si>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</si>
  <si>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</si>
  <si>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</si>
  <si>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</si>
  <si>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</si>
  <si>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</si>
  <si>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</si>
  <si>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</si>
  <si>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</si>
  <si>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</si>
  <si>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</si>
  <si>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</si>
  <si>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</si>
  <si>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</si>
  <si>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</si>
  <si>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</si>
  <si>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</si>
  <si>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</si>
  <si>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</si>
  <si>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</si>
  <si>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</si>
  <si>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</si>
  <si>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</si>
  <si>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</si>
  <si>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</si>
  <si>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</si>
  <si>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</si>
  <si>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</si>
  <si>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</si>
  <si>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</si>
  <si>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</si>
  <si>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</si>
  <si>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</si>
  <si>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</si>
  <si>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</si>
  <si>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</si>
  <si>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</si>
  <si>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</si>
  <si>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</si>
  <si>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</si>
  <si>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</si>
  <si>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</si>
  <si>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</si>
  <si>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</si>
  <si>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</si>
  <si>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</si>
  <si>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</si>
  <si>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</si>
  <si>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</si>
  <si>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</si>
  <si>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</si>
  <si>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</si>
  <si>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</si>
  <si>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</si>
  <si>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</si>
  <si>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</si>
  <si>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</si>
  <si>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</si>
  <si>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</si>
  <si>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</si>
  <si>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</si>
  <si>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</si>
  <si>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</si>
  <si>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</si>
  <si>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</si>
  <si>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</si>
  <si>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</si>
  <si>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</si>
  <si>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</si>
  <si>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</si>
  <si>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</si>
  <si>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</si>
  <si>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</si>
  <si>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</si>
  <si>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</si>
  <si>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</si>
  <si>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</si>
  <si>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</si>
  <si>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</si>
  <si>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</si>
  <si>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</si>
  <si>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</si>
  <si>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</si>
  <si>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</si>
  <si>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</si>
  <si>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</si>
  <si>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</si>
  <si>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</si>
  <si>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</si>
  <si>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</si>
  <si>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</si>
  <si>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</si>
  <si>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</si>
  <si>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</si>
  <si>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</si>
  <si>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</si>
  <si>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</si>
  <si>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</si>
  <si>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</si>
  <si>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</si>
  <si>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</si>
  <si>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</si>
  <si>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</si>
  <si>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</si>
  <si>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</si>
  <si>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</si>
  <si>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</si>
  <si>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</si>
  <si>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</si>
  <si>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</si>
  <si>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</si>
  <si>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</si>
  <si>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</si>
  <si>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</si>
  <si>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</si>
  <si>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</si>
  <si>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</si>
  <si>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</si>
  <si>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</si>
  <si>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</si>
  <si>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</si>
  <si>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</si>
  <si>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</si>
  <si>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</si>
  <si>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</si>
  <si>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</si>
  <si>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</si>
  <si>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</si>
  <si>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</si>
  <si>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</si>
  <si>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</si>
  <si>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</si>
  <si>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</si>
  <si>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</si>
  <si>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</si>
  <si>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</si>
  <si>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</si>
  <si>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</si>
  <si>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</si>
  <si>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</si>
  <si>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</si>
  <si>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</si>
  <si>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</si>
  <si>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</si>
  <si>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</si>
  <si>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</si>
  <si>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</si>
  <si>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</si>
  <si>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</si>
  <si>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</si>
  <si>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</si>
  <si>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</si>
  <si>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</si>
  <si>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</si>
  <si>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</si>
  <si>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</si>
  <si>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</si>
  <si>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</si>
  <si>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</si>
  <si>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</si>
  <si>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</si>
  <si>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</si>
  <si>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</si>
  <si>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</si>
  <si>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</si>
  <si>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</si>
  <si>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</si>
  <si>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</si>
  <si>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</si>
  <si>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</si>
  <si>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</si>
  <si>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</si>
  <si>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</si>
  <si>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</si>
  <si>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</si>
  <si>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</si>
  <si>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</si>
  <si>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</si>
  <si>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</si>
  <si>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</si>
  <si>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</si>
  <si>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</si>
  <si>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</si>
  <si>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</si>
  <si>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</si>
  <si>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</si>
  <si>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</si>
  <si>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</si>
  <si>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</si>
  <si>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</si>
  <si>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</si>
  <si>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</si>
  <si>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</si>
  <si>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</si>
  <si>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</si>
  <si>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</si>
  <si>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</si>
  <si>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</si>
  <si>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</si>
  <si>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</si>
  <si>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</si>
  <si>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</si>
  <si>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</si>
  <si>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</si>
  <si>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</si>
  <si>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</si>
  <si>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</si>
  <si>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</si>
  <si>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</si>
  <si>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</si>
  <si>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</si>
  <si>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</si>
  <si>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</si>
  <si>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</si>
  <si>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</si>
  <si>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</si>
  <si>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</si>
  <si>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</si>
  <si>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</si>
  <si>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</si>
  <si>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</si>
  <si>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</si>
  <si>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</si>
  <si>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</si>
  <si>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</si>
  <si>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</si>
  <si>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</si>
  <si>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</si>
  <si>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</si>
  <si>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</si>
  <si>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</si>
  <si>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</si>
  <si>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</si>
  <si>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</si>
  <si>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</si>
  <si>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</si>
  <si>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</si>
  <si>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</si>
  <si>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</si>
  <si>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</si>
  <si>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</si>
  <si>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</si>
  <si>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</si>
  <si>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</si>
  <si>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</si>
  <si>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</si>
  <si>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</si>
  <si>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</si>
  <si>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</si>
  <si>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</si>
  <si>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</si>
  <si>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</si>
  <si>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</si>
  <si>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</si>
  <si>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</si>
  <si>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</si>
  <si>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</si>
  <si>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</si>
  <si>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</si>
  <si>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</si>
  <si>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</si>
  <si>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</si>
  <si>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</si>
  <si>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</si>
  <si>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</si>
  <si>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</si>
  <si>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</si>
  <si>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</si>
  <si>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</si>
  <si>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</si>
  <si>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</si>
  <si>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</si>
  <si>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</si>
  <si>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</si>
  <si>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</si>
  <si>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</si>
  <si>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</si>
  <si>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</si>
  <si>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</si>
  <si>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</si>
  <si>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</si>
  <si>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</si>
  <si>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</si>
  <si>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</si>
  <si>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</si>
  <si>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</si>
  <si>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</si>
  <si>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</si>
  <si>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</si>
  <si>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</si>
  <si>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</si>
  <si>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</si>
  <si>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</si>
  <si>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</si>
  <si>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</si>
  <si>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</si>
  <si>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</si>
  <si>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</si>
  <si>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</si>
  <si>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</si>
  <si>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</si>
  <si>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</si>
  <si>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</si>
  <si>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</si>
  <si>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</si>
  <si>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</si>
  <si>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</si>
  <si>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</si>
  <si>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</si>
  <si>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</si>
  <si>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</si>
  <si>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</si>
  <si>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</si>
  <si>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</si>
  <si>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</si>
  <si>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</si>
  <si>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</si>
  <si>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</si>
  <si>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</si>
  <si>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</si>
  <si>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</si>
  <si>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</si>
  <si>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</si>
  <si>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</si>
  <si>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</si>
  <si>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</si>
  <si>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</si>
  <si>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</si>
  <si>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</si>
  <si>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</si>
  <si>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</si>
  <si>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</si>
  <si>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</si>
  <si>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</si>
  <si>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</si>
  <si>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</si>
  <si>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</si>
  <si>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</si>
  <si>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</si>
  <si>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</si>
  <si>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</si>
  <si>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</si>
  <si>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</si>
  <si>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</si>
  <si>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</si>
  <si>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</si>
  <si>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</si>
  <si>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</si>
  <si>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</si>
  <si>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</si>
  <si>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</si>
  <si>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</si>
  <si>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</si>
  <si>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</si>
  <si>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</si>
  <si>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</si>
  <si>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</si>
  <si>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</si>
  <si>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</si>
  <si>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</si>
  <si>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</si>
  <si>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</si>
  <si>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</si>
  <si>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</si>
  <si>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</si>
  <si>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</si>
  <si>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</si>
  <si>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</si>
  <si>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</si>
  <si>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</si>
  <si>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</si>
  <si>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</si>
  <si>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</si>
  <si>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</si>
  <si>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</si>
  <si>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</si>
  <si>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</si>
  <si>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</si>
  <si>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</si>
  <si>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</si>
  <si>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</si>
  <si>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</si>
  <si>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</si>
  <si>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</si>
  <si>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</si>
  <si>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</si>
  <si>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</si>
  <si>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</si>
  <si>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</si>
  <si>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</si>
  <si>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</si>
  <si>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</si>
  <si>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</si>
  <si>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</si>
  <si>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</si>
  <si>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</si>
  <si>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</si>
  <si>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</si>
  <si>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</si>
  <si>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</si>
  <si>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</si>
  <si>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</si>
  <si>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</si>
  <si>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</si>
  <si>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</si>
  <si>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</si>
  <si>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</si>
  <si>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</si>
  <si>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</si>
  <si>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</si>
  <si>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</si>
  <si>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</si>
  <si>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</si>
  <si>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</si>
  <si>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</si>
  <si>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</si>
  <si>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</si>
  <si>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</si>
  <si>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</si>
  <si>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</si>
  <si>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</si>
  <si>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</si>
  <si>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</si>
  <si>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</si>
  <si>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</si>
  <si>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</si>
  <si>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</si>
  <si>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</si>
  <si>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</si>
  <si>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</si>
  <si>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</si>
  <si>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</si>
  <si>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</si>
  <si>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</si>
  <si>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</si>
  <si>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</si>
  <si>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</si>
  <si>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</si>
  <si>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</si>
  <si>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</si>
  <si>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</si>
  <si>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</si>
  <si>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</si>
  <si>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</si>
  <si>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</si>
  <si>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</si>
  <si>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</si>
  <si>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</si>
  <si>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</si>
  <si>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</si>
  <si>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</si>
  <si>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</si>
  <si>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</si>
  <si>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</si>
  <si>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</si>
  <si>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</si>
  <si>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</si>
  <si>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</si>
  <si>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</si>
  <si>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</si>
  <si>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</si>
  <si>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</si>
  <si>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</si>
  <si>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</si>
  <si>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</si>
  <si>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</si>
  <si>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</si>
  <si>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</si>
  <si>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</si>
  <si>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</si>
  <si>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</si>
  <si>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</si>
  <si>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</si>
  <si>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</si>
  <si>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</si>
  <si>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</si>
  <si>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</si>
  <si>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</si>
  <si>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</si>
  <si>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</si>
  <si>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</si>
  <si>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</si>
  <si>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</si>
  <si>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</si>
  <si>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</si>
  <si>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</si>
  <si>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</si>
  <si>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</si>
  <si>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</si>
  <si>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</si>
  <si>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</si>
  <si>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</si>
  <si>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</si>
  <si>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</si>
  <si>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</si>
  <si>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</si>
  <si>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</si>
  <si>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</si>
  <si>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</si>
  <si>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</si>
  <si>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</si>
  <si>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</si>
  <si>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</si>
  <si>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</si>
  <si>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</si>
  <si>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</si>
  <si>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</si>
  <si>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</si>
  <si>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</si>
  <si>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</si>
  <si>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</si>
  <si>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</si>
  <si>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</si>
  <si>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</si>
  <si>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</si>
  <si>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</si>
  <si>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</si>
  <si>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</si>
  <si>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</si>
  <si>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</si>
  <si>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</si>
  <si>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</si>
  <si>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</si>
  <si>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</si>
  <si>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</si>
  <si>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</si>
  <si>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</si>
  <si>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</si>
  <si>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</si>
  <si>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</si>
  <si>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</si>
  <si>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</si>
  <si>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</si>
  <si>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</si>
  <si>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</si>
  <si>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</si>
  <si>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</si>
  <si>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</si>
  <si>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</si>
  <si>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</si>
  <si>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</si>
  <si>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</si>
  <si>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</si>
  <si>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</si>
  <si>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</si>
  <si>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</si>
  <si>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</si>
  <si>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</si>
  <si>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</si>
  <si>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</si>
  <si>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</si>
  <si>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</si>
  <si>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</si>
  <si>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</si>
  <si>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</si>
  <si>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</si>
  <si>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</si>
  <si>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</si>
  <si>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</si>
  <si>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</si>
  <si>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</si>
  <si>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</si>
  <si>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</si>
  <si>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</si>
  <si>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</si>
  <si>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</si>
  <si>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</si>
  <si>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</si>
  <si>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</si>
  <si>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</si>
  <si>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</si>
  <si>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</si>
  <si>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</si>
  <si>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</si>
  <si>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</si>
  <si>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</si>
  <si>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</si>
  <si>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</si>
  <si>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</si>
  <si>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</si>
  <si>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</si>
  <si>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</si>
  <si>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</si>
  <si>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</si>
  <si>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</si>
  <si>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</si>
  <si>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</si>
  <si>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</si>
  <si>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</si>
  <si>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</si>
  <si>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</si>
  <si>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</si>
  <si>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</si>
  <si>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</si>
  <si>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</si>
  <si>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</si>
  <si>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</si>
  <si>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</si>
  <si>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</si>
  <si>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</si>
  <si>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</si>
  <si>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</si>
  <si>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</si>
  <si>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</si>
  <si>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</si>
  <si>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</si>
  <si>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</si>
  <si>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</si>
  <si>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</si>
  <si>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</si>
  <si>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</si>
  <si>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</si>
  <si>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</si>
  <si>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</si>
  <si>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</si>
  <si>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</si>
  <si>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</si>
  <si>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</si>
  <si>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</si>
  <si>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</si>
  <si>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</si>
  <si>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</si>
  <si>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</si>
  <si>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</si>
  <si>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</si>
  <si>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</si>
  <si>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</si>
  <si>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</si>
  <si>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</si>
  <si>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</si>
  <si>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</si>
  <si>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</si>
  <si>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</si>
  <si>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</si>
  <si>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</si>
  <si>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</si>
  <si>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</si>
  <si>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</si>
  <si>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</si>
  <si>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</si>
  <si>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</si>
  <si>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</si>
  <si>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</si>
  <si>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</si>
  <si>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</si>
  <si>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</si>
  <si>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</si>
  <si>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</si>
  <si>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</si>
  <si>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</si>
  <si>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</si>
  <si>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</si>
  <si>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</si>
  <si>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</si>
  <si>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</si>
  <si>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</si>
  <si>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</si>
  <si>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</si>
  <si>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</si>
  <si>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</si>
  <si>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</si>
  <si>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</si>
  <si>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</si>
  <si>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</si>
  <si>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</si>
  <si>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</si>
  <si>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</si>
  <si>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</si>
  <si>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</si>
  <si>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</si>
  <si>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</si>
  <si>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</si>
  <si>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</si>
  <si>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</si>
  <si>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</si>
  <si>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</si>
  <si>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</si>
  <si>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</si>
  <si>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</si>
  <si>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</si>
  <si>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</si>
  <si>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</si>
  <si>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</si>
  <si>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</si>
  <si>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</si>
  <si>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</si>
  <si>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</si>
  <si>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</si>
  <si>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</si>
  <si>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</si>
  <si>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</si>
  <si>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</si>
  <si>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</si>
  <si>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</si>
  <si>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</si>
  <si>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</si>
  <si>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</si>
  <si>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</si>
  <si>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</si>
  <si>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</si>
  <si>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</si>
  <si>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</si>
  <si>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</si>
  <si>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</si>
  <si>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</si>
  <si>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</si>
  <si>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</si>
  <si>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</si>
  <si>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</si>
  <si>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</si>
  <si>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</si>
  <si>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</si>
  <si>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</si>
  <si>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</si>
  <si>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</si>
  <si>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</si>
  <si>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</si>
  <si>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</si>
  <si>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</si>
  <si>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</si>
  <si>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</si>
  <si>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</si>
  <si>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</si>
  <si>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</si>
  <si>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</si>
  <si>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</si>
  <si>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</si>
  <si>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</si>
  <si>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</si>
  <si>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</si>
  <si>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</si>
  <si>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</si>
  <si>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</si>
  <si>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</si>
  <si>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</si>
  <si>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</si>
  <si>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</si>
  <si>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</si>
  <si>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</si>
  <si>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</si>
  <si>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</si>
  <si>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</si>
  <si>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</si>
  <si>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</si>
  <si>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</si>
  <si>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</si>
  <si>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</si>
  <si>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</si>
  <si>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</si>
  <si>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</si>
  <si>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</si>
  <si>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</si>
  <si>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</si>
  <si>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</si>
  <si>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</si>
  <si>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</si>
  <si>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</si>
  <si>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</si>
  <si>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</si>
  <si>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</si>
  <si>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</si>
  <si>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</si>
  <si>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</si>
  <si>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</si>
  <si>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</si>
  <si>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</si>
  <si>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</si>
  <si>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</si>
  <si>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</si>
  <si>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</si>
  <si>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</si>
  <si>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</si>
  <si>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</si>
  <si>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</si>
  <si>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</si>
  <si>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</si>
  <si>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</si>
  <si>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</si>
  <si>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</si>
  <si>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</si>
  <si>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</si>
  <si>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</si>
  <si>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</si>
  <si>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</si>
  <si>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</si>
  <si>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</si>
  <si>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</si>
  <si>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</si>
  <si>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</si>
  <si>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</si>
  <si>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</si>
  <si>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</si>
  <si>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</si>
  <si>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</si>
  <si>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</si>
  <si>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</si>
  <si>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</si>
  <si>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</si>
  <si>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</si>
  <si>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</si>
  <si>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</si>
  <si>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</si>
  <si>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</si>
  <si>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</si>
  <si>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</si>
  <si>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</si>
  <si>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</si>
  <si>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</si>
  <si>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</si>
  <si>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</si>
  <si>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</si>
  <si>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</si>
  <si>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</si>
  <si>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</si>
  <si>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</si>
  <si>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</si>
  <si>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</si>
  <si>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</si>
  <si>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</si>
  <si>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</si>
  <si>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</si>
  <si>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</si>
  <si>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</si>
  <si>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</si>
  <si>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</si>
  <si>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</si>
  <si>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</si>
  <si>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</si>
  <si>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</si>
  <si>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</si>
  <si>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</si>
  <si>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</si>
  <si>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</si>
  <si>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</si>
  <si>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</si>
  <si>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</si>
  <si>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</si>
  <si>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</si>
  <si>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</si>
  <si>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</si>
  <si>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</si>
  <si>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</si>
  <si>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</si>
  <si>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</si>
  <si>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</si>
  <si>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</si>
  <si>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</si>
  <si>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</si>
  <si>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</si>
  <si>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</si>
  <si>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</si>
  <si>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</si>
  <si>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</si>
  <si>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</si>
  <si>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</si>
  <si>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</si>
  <si>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</si>
  <si>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</si>
  <si>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</si>
  <si>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</si>
  <si>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</si>
  <si>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</si>
  <si>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</si>
  <si>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</si>
  <si>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</si>
  <si>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</si>
  <si>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</si>
  <si>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</si>
  <si>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</si>
  <si>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</si>
  <si>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</si>
  <si>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</si>
  <si>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</si>
  <si>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</si>
  <si>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</si>
  <si>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</si>
  <si>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</si>
  <si>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</si>
  <si>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</si>
  <si>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</si>
  <si>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</si>
  <si>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</si>
  <si>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</si>
  <si>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</si>
  <si>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</si>
  <si>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</si>
  <si>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</si>
  <si>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</si>
  <si>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</si>
  <si>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</si>
  <si>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</si>
  <si>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</si>
  <si>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</si>
  <si>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</si>
  <si>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</si>
  <si>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</si>
  <si>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</si>
  <si>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</si>
  <si>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</si>
  <si>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</si>
  <si>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</si>
  <si>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</si>
  <si>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</si>
  <si>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</si>
  <si>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</si>
  <si>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</si>
  <si>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</si>
  <si>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</si>
  <si>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</si>
  <si>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</si>
  <si>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</si>
  <si>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</si>
  <si>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</si>
  <si>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</si>
  <si>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</si>
  <si>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</si>
  <si>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</si>
  <si>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</si>
  <si>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</si>
  <si>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</si>
  <si>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</si>
  <si>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</si>
  <si>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</si>
  <si>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</si>
  <si>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</si>
  <si>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</si>
  <si>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</si>
  <si>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</si>
  <si>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</si>
  <si>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</si>
  <si>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</si>
  <si>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</si>
  <si>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</si>
  <si>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</si>
  <si>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</si>
  <si>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</si>
  <si>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</si>
  <si>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</si>
  <si>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</si>
  <si>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</si>
  <si>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</si>
  <si>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</si>
  <si>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</si>
  <si>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</si>
  <si>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</si>
  <si>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</si>
  <si>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</si>
  <si>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</si>
  <si>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</si>
  <si>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</si>
  <si>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</si>
  <si>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</si>
  <si>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</si>
  <si>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</si>
  <si>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</si>
  <si>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</si>
  <si>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</si>
  <si>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</si>
  <si>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</si>
  <si>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</si>
  <si>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</si>
  <si>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</si>
  <si>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</si>
  <si>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</si>
  <si>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</si>
  <si>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</si>
  <si>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</si>
  <si>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</si>
  <si>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</si>
  <si>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</si>
  <si>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</si>
  <si>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</si>
  <si>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</si>
  <si>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</si>
  <si>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</si>
  <si>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</si>
  <si>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</si>
  <si>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</si>
  <si>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</si>
  <si>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</si>
  <si>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</si>
  <si>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</si>
  <si>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</si>
  <si>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</si>
  <si>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</si>
  <si>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</si>
  <si>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</si>
  <si>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</si>
  <si>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</si>
  <si>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</si>
  <si>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</si>
  <si>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</si>
  <si>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</si>
  <si>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</si>
  <si>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</si>
  <si>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</si>
  <si>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</si>
  <si>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</si>
  <si>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</si>
  <si>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</si>
  <si>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</si>
  <si>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</si>
  <si>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</si>
  <si>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</si>
  <si>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</si>
  <si>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</si>
  <si>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</si>
  <si>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</si>
  <si>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</si>
  <si>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</si>
  <si>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</si>
  <si>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</si>
  <si>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</si>
  <si>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</si>
  <si>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</si>
  <si>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</si>
  <si>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</si>
  <si>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</si>
  <si>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</si>
  <si>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</si>
  <si>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</si>
  <si>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</si>
  <si>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</si>
  <si>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</si>
  <si>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</si>
  <si>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</si>
  <si>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</si>
  <si>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</si>
  <si>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</si>
  <si>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</si>
  <si>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</si>
  <si>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</si>
  <si>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</si>
  <si>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</si>
  <si>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</si>
  <si>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</si>
  <si>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</si>
  <si>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</si>
  <si>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</si>
  <si>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</si>
  <si>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</si>
  <si>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</si>
  <si>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</si>
  <si>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</si>
  <si>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</si>
  <si>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</si>
  <si>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</si>
  <si>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</si>
  <si>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</si>
  <si>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</si>
  <si>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</si>
  <si>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</si>
  <si>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</si>
  <si>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</si>
  <si>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</si>
  <si>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</si>
  <si>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</si>
  <si>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</si>
  <si>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</si>
  <si>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</si>
  <si>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</si>
  <si>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</si>
  <si>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</si>
  <si>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</si>
  <si>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</si>
  <si>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</si>
  <si>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</si>
  <si>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</si>
  <si>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</si>
  <si>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</si>
  <si>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</si>
  <si>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</si>
  <si>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</si>
  <si>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</si>
  <si>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</si>
  <si>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</si>
  <si>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</si>
  <si>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</si>
  <si>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</si>
  <si>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</si>
  <si>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</si>
  <si>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</si>
  <si>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</si>
  <si>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</si>
  <si>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</si>
  <si>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</si>
  <si>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</si>
  <si>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</si>
  <si>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</si>
  <si>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</si>
  <si>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</si>
  <si>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</si>
  <si>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</si>
  <si>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</si>
  <si>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</si>
  <si>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</si>
  <si>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</si>
  <si>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</si>
  <si>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</si>
  <si>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</si>
  <si>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</si>
  <si>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</si>
  <si>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</si>
  <si>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</si>
  <si>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</si>
  <si>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</si>
  <si>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</si>
  <si>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</si>
  <si>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</si>
  <si>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</si>
  <si>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</si>
  <si>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</si>
  <si>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</si>
  <si>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</si>
  <si>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</si>
  <si>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</si>
  <si>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</si>
  <si>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</si>
  <si>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</si>
  <si>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</si>
  <si>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</si>
  <si>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</si>
  <si>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</si>
  <si>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</si>
  <si>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</si>
  <si>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</si>
  <si>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</si>
  <si>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</si>
  <si>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</si>
  <si>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</si>
  <si>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</si>
  <si>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</si>
  <si>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</si>
  <si>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</si>
  <si>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</si>
  <si>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</si>
  <si>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</si>
  <si>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</si>
  <si>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</si>
  <si>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</si>
  <si>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</si>
  <si>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</si>
  <si>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</si>
  <si>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</si>
  <si>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</si>
  <si>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</si>
  <si>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</si>
  <si>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</si>
  <si>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</si>
  <si>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</si>
  <si>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</si>
  <si>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</si>
  <si>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</si>
  <si>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</si>
  <si>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</si>
  <si>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</si>
  <si>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</si>
  <si>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</si>
  <si>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</si>
  <si>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</si>
  <si>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</si>
  <si>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</si>
  <si>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</si>
  <si>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</si>
  <si>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</si>
  <si>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</si>
  <si>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</si>
  <si>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</si>
  <si>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</si>
  <si>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</si>
  <si>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</si>
  <si>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</si>
  <si>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</si>
  <si>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</si>
  <si>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</si>
  <si>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</si>
  <si>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</si>
  <si>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</si>
  <si>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</si>
  <si>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</si>
  <si>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</si>
  <si>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</si>
  <si>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</si>
  <si>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</si>
  <si>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</si>
  <si>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</si>
  <si>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</si>
  <si>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</si>
  <si>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</si>
  <si>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</si>
  <si>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</si>
  <si>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</si>
  <si>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</si>
  <si>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</si>
  <si>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</si>
  <si>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</si>
  <si>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</si>
  <si>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</si>
  <si>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</si>
  <si>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</si>
  <si>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</si>
  <si>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</si>
  <si>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</si>
  <si>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</si>
  <si>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</si>
  <si>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</si>
  <si>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</si>
  <si>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</si>
  <si>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</si>
  <si>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</si>
  <si>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</si>
  <si>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</si>
  <si>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</si>
  <si>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</si>
  <si>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</si>
  <si>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</si>
  <si>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</si>
  <si>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</si>
  <si>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</si>
  <si>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</si>
  <si>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</si>
  <si>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</si>
  <si>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</si>
  <si>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</si>
  <si>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</si>
  <si>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</si>
  <si>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</si>
  <si>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</si>
  <si>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</si>
  <si>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</si>
  <si>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</si>
  <si>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</si>
  <si>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</si>
  <si>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</si>
  <si>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</si>
  <si>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</si>
  <si>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</si>
  <si>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</si>
  <si>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</si>
  <si>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</si>
  <si>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</si>
  <si>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</si>
  <si>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</si>
  <si>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</si>
  <si>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</si>
  <si>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</si>
  <si>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</si>
  <si>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</si>
  <si>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</si>
  <si>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</si>
  <si>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</si>
  <si>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</si>
  <si>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</si>
  <si>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</si>
  <si>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</si>
  <si>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</si>
  <si>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</si>
  <si>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</si>
  <si>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</si>
  <si>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</si>
  <si>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</si>
  <si>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</si>
  <si>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</si>
  <si>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</si>
  <si>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</si>
  <si>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</si>
  <si>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</si>
  <si>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</si>
  <si>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</si>
  <si>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</si>
  <si>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</si>
  <si>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</si>
  <si>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</si>
  <si>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</si>
  <si>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</si>
  <si>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</si>
  <si>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</si>
  <si>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</si>
  <si>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</si>
  <si>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</si>
  <si>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</si>
  <si>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</si>
  <si>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</si>
  <si>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</si>
  <si>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</si>
  <si>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</si>
  <si>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</si>
  <si>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</si>
  <si>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</si>
  <si>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</si>
  <si>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</si>
  <si>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</si>
  <si>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</si>
  <si>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</si>
  <si>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</si>
  <si>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</si>
  <si>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</si>
  <si>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</si>
  <si>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</si>
  <si>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</si>
  <si>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</si>
  <si>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</si>
  <si>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</si>
  <si>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</si>
  <si>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</si>
  <si>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</si>
  <si>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</si>
  <si>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</si>
  <si>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</si>
  <si>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</si>
  <si>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</si>
  <si>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</si>
  <si>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</si>
  <si>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</si>
  <si>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</si>
  <si>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</si>
  <si>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</si>
  <si>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</si>
  <si>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</si>
  <si>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</si>
  <si>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</si>
  <si>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</si>
  <si>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</si>
  <si>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</si>
  <si>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</si>
  <si>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</si>
  <si>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</si>
  <si>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</si>
  <si>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</si>
  <si>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</si>
  <si>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</si>
  <si>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</si>
  <si>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</si>
  <si>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</si>
  <si>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</si>
  <si>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</si>
  <si>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</si>
  <si>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</si>
  <si>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</si>
  <si>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</si>
  <si>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</si>
  <si>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</si>
  <si>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</si>
  <si>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</si>
  <si>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</si>
  <si>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</si>
  <si>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</si>
  <si>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</si>
  <si>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</si>
  <si>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</si>
  <si>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</si>
  <si>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</si>
  <si>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</si>
  <si>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</si>
  <si>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</si>
  <si>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</si>
  <si>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</si>
  <si>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</si>
  <si>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</si>
  <si>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</si>
  <si>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</si>
  <si>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</si>
  <si>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</si>
  <si>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</si>
  <si>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</si>
  <si>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</si>
  <si>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</si>
  <si>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</si>
  <si>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</si>
  <si>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</si>
  <si>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</si>
  <si>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</si>
  <si>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</si>
  <si>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</si>
  <si>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</si>
  <si>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</si>
  <si>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</si>
  <si>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</si>
  <si>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</si>
  <si>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</si>
  <si>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</si>
  <si>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</si>
  <si>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</si>
  <si>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</si>
  <si>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</si>
  <si>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</si>
  <si>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</si>
  <si>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</si>
  <si>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</si>
  <si>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</si>
  <si>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</si>
  <si>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</si>
  <si>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</si>
  <si>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</si>
  <si>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</si>
  <si>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</si>
  <si>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</si>
  <si>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</si>
  <si>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</si>
  <si>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</si>
  <si>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</si>
  <si>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</si>
  <si>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</si>
  <si>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</si>
  <si>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</si>
  <si>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</si>
  <si>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</si>
  <si>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</si>
  <si>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</si>
  <si>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</si>
  <si>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</si>
  <si>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</si>
  <si>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</si>
  <si>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</si>
  <si>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</si>
  <si>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</si>
  <si>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</si>
  <si>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</si>
  <si>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</si>
  <si>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</si>
  <si>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</si>
  <si>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</si>
  <si>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</si>
  <si>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</si>
  <si>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</si>
  <si>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</si>
  <si>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</si>
  <si>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</si>
  <si>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</si>
  <si>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</si>
  <si>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</si>
  <si>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</si>
  <si>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</si>
  <si>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</si>
  <si>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</si>
  <si>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</si>
  <si>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</si>
  <si>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</si>
  <si>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</si>
  <si>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</si>
  <si>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</si>
  <si>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</si>
  <si>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</si>
  <si>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</si>
  <si>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</si>
  <si>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</si>
  <si>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</si>
  <si>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</si>
  <si>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</si>
  <si>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</si>
  <si>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</si>
  <si>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</si>
  <si>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</si>
  <si>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</si>
  <si>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</si>
  <si>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</si>
  <si>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</si>
  <si>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</si>
  <si>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</si>
  <si>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</si>
  <si>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</si>
  <si>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</si>
  <si>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</si>
  <si>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</si>
  <si>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</si>
  <si>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</si>
  <si>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</si>
  <si>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</si>
  <si>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</si>
  <si>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</si>
  <si>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</si>
  <si>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</si>
  <si>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</si>
  <si>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</si>
  <si>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</si>
  <si>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</si>
  <si>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</si>
  <si>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</si>
  <si>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</si>
  <si>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</si>
  <si>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</si>
  <si>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</si>
  <si>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</si>
  <si>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</si>
  <si>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</si>
  <si>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</si>
  <si>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</si>
  <si>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</si>
  <si>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</si>
  <si>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</si>
  <si>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</si>
  <si>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</si>
  <si>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</si>
  <si>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</si>
  <si>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</si>
  <si>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</si>
  <si>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</si>
  <si>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</si>
  <si>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</si>
  <si>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</si>
  <si>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</si>
  <si>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</si>
  <si>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</si>
  <si>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</si>
  <si>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</si>
  <si>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</si>
  <si>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</si>
  <si>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</si>
  <si>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</si>
  <si>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</si>
  <si>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</si>
  <si>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</si>
  <si>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</si>
  <si>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</si>
  <si>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</si>
  <si>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</si>
  <si>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</si>
  <si>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</si>
  <si>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</si>
  <si>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</si>
  <si>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</si>
  <si>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</si>
  <si>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</si>
  <si>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</si>
  <si>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</si>
  <si>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</si>
  <si>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</si>
  <si>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</si>
  <si>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</si>
  <si>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</si>
  <si>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</si>
  <si>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</si>
  <si>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</si>
  <si>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</si>
  <si>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</si>
  <si>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</si>
  <si>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</si>
  <si>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</si>
  <si>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</si>
  <si>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</si>
  <si>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</si>
  <si>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</si>
  <si>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</si>
  <si>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</si>
  <si>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</si>
  <si>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</si>
  <si>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</si>
  <si>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</si>
  <si>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</si>
  <si>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</si>
  <si>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</si>
  <si>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</si>
  <si>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</si>
  <si>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</si>
  <si>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</si>
  <si>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</si>
  <si>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</si>
  <si>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</si>
  <si>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</si>
  <si>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</si>
  <si>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</si>
  <si>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</si>
  <si>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</si>
  <si>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</si>
  <si>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</si>
  <si>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</si>
  <si>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</si>
  <si>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</si>
  <si>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</si>
  <si>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</si>
  <si>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</si>
  <si>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</si>
  <si>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</si>
  <si>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</si>
  <si>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</si>
  <si>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</si>
  <si>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</si>
  <si>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</si>
  <si>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</si>
  <si>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</si>
  <si>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</si>
  <si>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</si>
  <si>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</si>
  <si>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</si>
  <si>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</si>
  <si>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</si>
  <si>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</si>
  <si>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</si>
  <si>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</si>
  <si>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</si>
  <si>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</si>
  <si>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</si>
  <si>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</si>
  <si>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</si>
  <si>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</si>
  <si>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</si>
  <si>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</si>
  <si>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</si>
  <si>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</si>
  <si>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</si>
  <si>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</si>
  <si>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</si>
  <si>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</si>
  <si>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</si>
  <si>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</si>
  <si>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</si>
  <si>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</si>
  <si>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</si>
  <si>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</si>
  <si>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</si>
  <si>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</si>
  <si>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</si>
  <si>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</si>
  <si>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</si>
  <si>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</si>
  <si>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</si>
  <si>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</si>
  <si>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</si>
  <si>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</si>
  <si>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</si>
  <si>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</si>
  <si>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</si>
  <si>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</si>
  <si>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</si>
  <si>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</si>
  <si>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</si>
  <si>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</si>
  <si>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</si>
  <si>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</si>
  <si>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</si>
  <si>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</si>
  <si>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</si>
  <si>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</si>
  <si>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</si>
  <si>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</si>
  <si>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</si>
  <si>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</si>
  <si>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</si>
  <si>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</si>
  <si>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</si>
  <si>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</si>
  <si>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</si>
  <si>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</si>
  <si>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</si>
  <si>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</si>
  <si>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</si>
  <si>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</si>
  <si>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</si>
  <si>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</si>
  <si>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</si>
  <si>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</si>
  <si>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</si>
  <si>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</si>
  <si>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</si>
  <si>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</si>
  <si>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</si>
  <si>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</si>
  <si>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</si>
  <si>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</si>
  <si>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</si>
  <si>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</si>
  <si>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</si>
  <si>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</si>
  <si>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</si>
  <si>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</si>
  <si>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</si>
  <si>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</si>
  <si>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</si>
  <si>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</si>
  <si>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</si>
  <si>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</si>
  <si>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</si>
  <si>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</si>
  <si>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</si>
  <si>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</si>
  <si>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</si>
  <si>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</si>
  <si>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</si>
  <si>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</si>
  <si>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</si>
  <si>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</si>
  <si>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</si>
  <si>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</si>
  <si>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</si>
  <si>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</si>
  <si>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</si>
  <si>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</si>
  <si>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</si>
  <si>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</si>
  <si>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</si>
  <si>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</si>
  <si>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</si>
  <si>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</si>
  <si>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</si>
  <si>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</si>
  <si>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</si>
  <si>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</si>
  <si>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</si>
  <si>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</si>
  <si>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</si>
  <si>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</si>
  <si>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</si>
  <si>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</si>
  <si>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</si>
  <si>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</si>
  <si>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</si>
  <si>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</si>
  <si>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</si>
  <si>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</si>
  <si>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</si>
  <si>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</si>
  <si>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</si>
  <si>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</si>
  <si>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</si>
  <si>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</si>
  <si>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</si>
  <si>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</si>
  <si>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</si>
  <si>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</si>
  <si>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</si>
  <si>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</si>
  <si>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</si>
  <si>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</si>
  <si>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</si>
  <si>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</si>
  <si>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</si>
  <si>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</si>
  <si>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</si>
  <si>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</si>
  <si>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</si>
  <si>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</si>
  <si>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</si>
  <si>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</si>
  <si>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</si>
  <si>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</si>
  <si>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</si>
  <si>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</si>
  <si>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</si>
  <si>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</si>
  <si>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</si>
  <si>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</si>
  <si>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</si>
  <si>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</si>
  <si>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</si>
  <si>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</si>
  <si>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</si>
  <si>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</si>
  <si>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</si>
  <si>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</si>
  <si>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</si>
  <si>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</si>
  <si>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</si>
  <si>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</si>
  <si>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</si>
  <si>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</si>
  <si>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</si>
  <si>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</si>
  <si>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</si>
  <si>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</si>
  <si>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</si>
  <si>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</si>
  <si>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</si>
  <si>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</si>
  <si>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</si>
  <si>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</si>
  <si>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</si>
  <si>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</si>
  <si>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</si>
  <si>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</si>
  <si>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</si>
  <si>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</si>
  <si>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</si>
  <si>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</si>
  <si>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</si>
  <si>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</si>
  <si>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</si>
  <si>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</si>
  <si>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</si>
  <si>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</si>
  <si>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</si>
  <si>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</si>
  <si>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</si>
  <si>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</si>
  <si>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</si>
  <si>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</si>
  <si>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</si>
  <si>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</si>
  <si>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</si>
  <si>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</si>
  <si>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</si>
  <si>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</si>
  <si>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</si>
  <si>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</si>
  <si>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</si>
  <si>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</si>
  <si>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</si>
  <si>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</si>
  <si>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</si>
  <si>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</si>
  <si>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</si>
  <si>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</si>
  <si>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</si>
  <si>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</si>
  <si>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</si>
  <si>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</si>
  <si>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</si>
  <si>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</si>
  <si>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</si>
  <si>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</si>
  <si>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</si>
  <si>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</si>
  <si>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</si>
  <si>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</si>
  <si>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</si>
  <si>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</si>
  <si>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</si>
  <si>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</si>
  <si>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</si>
  <si>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</si>
  <si>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</si>
  <si>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</si>
  <si>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</si>
  <si>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</si>
  <si>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</si>
  <si>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</si>
  <si>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</si>
  <si>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</si>
  <si>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</si>
  <si>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</si>
  <si>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</si>
  <si>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</si>
  <si>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</si>
  <si>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</si>
  <si>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</si>
  <si>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</si>
  <si>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</si>
  <si>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</si>
  <si>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</si>
  <si>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</si>
  <si>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</si>
  <si>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</si>
  <si>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</si>
  <si>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</si>
  <si>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</si>
  <si>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</si>
  <si>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</si>
  <si>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</si>
  <si>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</si>
  <si>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</si>
  <si>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</si>
  <si>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</si>
  <si>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</si>
  <si>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</si>
  <si>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</si>
  <si>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</si>
  <si>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</si>
  <si>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</si>
  <si>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</si>
  <si>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</si>
  <si>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</si>
  <si>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</si>
  <si>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</si>
  <si>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</si>
  <si>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</si>
  <si>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</si>
  <si>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</si>
  <si>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</si>
  <si>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</si>
  <si>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</si>
  <si>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</si>
  <si>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</si>
  <si>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</si>
  <si>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</si>
  <si>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</si>
  <si>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</si>
  <si>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</si>
  <si>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</si>
  <si>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</si>
  <si>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</si>
  <si>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</si>
  <si>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</si>
  <si>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</si>
  <si>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</si>
  <si>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</si>
  <si>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</si>
  <si>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</si>
  <si>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</si>
  <si>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</si>
  <si>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</si>
  <si>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</si>
  <si>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</si>
  <si>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</si>
  <si>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</si>
  <si>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</si>
  <si>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</si>
  <si>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</si>
  <si>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</si>
  <si>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</si>
  <si>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</si>
  <si>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</si>
  <si>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</si>
  <si>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</si>
  <si>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</si>
  <si>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</si>
  <si>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</si>
  <si>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</si>
  <si>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</si>
  <si>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</si>
  <si>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</si>
  <si>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</si>
  <si>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</si>
  <si>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</si>
  <si>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</si>
  <si>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</si>
  <si>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</si>
  <si>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</si>
  <si>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</si>
  <si>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</si>
  <si>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</si>
  <si>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</si>
  <si>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</si>
  <si>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</si>
  <si>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</si>
  <si>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</si>
  <si>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</si>
  <si>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</si>
  <si>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</si>
  <si>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</si>
  <si>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</si>
  <si>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</si>
  <si>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</si>
  <si>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</si>
  <si>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</si>
  <si>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</si>
  <si>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</si>
  <si>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</si>
  <si>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</si>
  <si>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</si>
  <si>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</si>
  <si>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</si>
  <si>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</si>
  <si>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</si>
  <si>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</si>
  <si>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</si>
  <si>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</si>
  <si>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</si>
  <si>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</si>
  <si>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</si>
  <si>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</si>
  <si>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</si>
  <si>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</si>
  <si>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</si>
  <si>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</si>
  <si>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</si>
  <si>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</si>
  <si>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</si>
  <si>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</si>
  <si>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</si>
  <si>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</si>
  <si>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</si>
  <si>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</si>
  <si>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</si>
  <si>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</si>
  <si>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</si>
  <si>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</si>
  <si>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</si>
  <si>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</si>
  <si>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</si>
  <si>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</si>
  <si>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</si>
  <si>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</si>
  <si>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</si>
  <si>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</si>
  <si>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</si>
  <si>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</si>
  <si>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</si>
  <si>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</si>
  <si>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</si>
  <si>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</si>
  <si>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</si>
  <si>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</si>
  <si>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</si>
  <si>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</si>
  <si>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</si>
  <si>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</si>
  <si>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</si>
  <si>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</si>
  <si>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</si>
  <si>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</si>
  <si>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</si>
  <si>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</si>
  <si>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</si>
  <si>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</si>
  <si>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</si>
  <si>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</si>
  <si>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</si>
  <si>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</si>
  <si>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</si>
  <si>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</si>
  <si>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</si>
  <si>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</si>
  <si>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</si>
  <si>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</si>
  <si>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</si>
  <si>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</si>
  <si>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</si>
  <si>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</si>
  <si>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</si>
  <si>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</si>
  <si>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</si>
  <si>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</si>
  <si>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</si>
  <si>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</si>
  <si>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</si>
  <si>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</si>
  <si>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</si>
  <si>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</si>
  <si>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</si>
  <si>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</si>
  <si>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</si>
  <si>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</si>
  <si>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</si>
  <si>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</si>
  <si>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</si>
  <si>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</si>
  <si>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</si>
  <si>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</si>
  <si>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</si>
  <si>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</si>
  <si>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</si>
  <si>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</si>
  <si>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</si>
  <si>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</si>
  <si>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</si>
  <si>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</si>
  <si>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</si>
  <si>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</si>
  <si>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</si>
  <si>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</si>
  <si>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</si>
  <si>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</si>
  <si>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</si>
  <si>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</si>
  <si>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</si>
  <si>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</si>
  <si>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</si>
  <si>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</si>
  <si>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</si>
  <si>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</si>
  <si>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</si>
  <si>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</si>
  <si>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</si>
  <si>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</si>
  <si>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</si>
  <si>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</si>
  <si>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</si>
  <si>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</si>
  <si>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</si>
  <si>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</si>
  <si>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</si>
  <si>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</si>
  <si>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</si>
  <si>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</si>
  <si>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</si>
  <si>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</si>
  <si>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</si>
  <si>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</si>
  <si>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</si>
  <si>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</si>
  <si>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</si>
  <si>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</si>
  <si>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</si>
  <si>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</si>
  <si>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</si>
  <si>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</si>
  <si>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</si>
  <si>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</si>
  <si>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</si>
  <si>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</si>
  <si>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</si>
  <si>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</si>
  <si>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</si>
  <si>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</si>
  <si>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</si>
  <si>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</si>
  <si>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</si>
  <si>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</si>
  <si>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</si>
  <si>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</si>
  <si>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</si>
  <si>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</si>
  <si>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</si>
  <si>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</si>
  <si>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</si>
  <si>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</si>
  <si>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</si>
  <si>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</si>
  <si>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</si>
  <si>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</si>
  <si>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</si>
  <si>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</si>
  <si>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</si>
  <si>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</si>
  <si>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</si>
  <si>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</si>
  <si>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</si>
  <si>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</si>
  <si>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</si>
  <si>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</si>
  <si>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</si>
  <si>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</si>
  <si>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</si>
  <si>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</si>
  <si>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</si>
  <si>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</si>
  <si>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</si>
  <si>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</si>
  <si>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</si>
  <si>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</si>
  <si>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</si>
  <si>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</si>
  <si>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</si>
  <si>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</si>
  <si>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</si>
  <si>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</si>
  <si>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</si>
  <si>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</si>
  <si>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</si>
  <si>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</si>
  <si>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</si>
  <si>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</si>
  <si>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</si>
  <si>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</si>
  <si>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</si>
  <si>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</si>
  <si>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</si>
  <si>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</si>
  <si>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</si>
  <si>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</si>
  <si>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</si>
  <si>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</si>
  <si>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</si>
  <si>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</si>
  <si>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</si>
  <si>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</si>
  <si>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</si>
  <si>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</si>
  <si>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</si>
  <si>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</si>
  <si>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</si>
  <si>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</si>
  <si>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</si>
  <si>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</si>
  <si>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</si>
  <si>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</si>
  <si>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</si>
  <si>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</si>
  <si>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</si>
  <si>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</si>
  <si>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</si>
  <si>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</si>
  <si>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</si>
  <si>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</si>
  <si>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</si>
  <si>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</si>
  <si>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</si>
  <si>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</si>
  <si>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</si>
  <si>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</si>
  <si>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</si>
  <si>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</si>
  <si>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</si>
  <si>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</si>
  <si>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</si>
  <si>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</si>
  <si>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</si>
  <si>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</si>
  <si>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</si>
  <si>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</si>
  <si>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</si>
  <si>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</si>
  <si>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</si>
  <si>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</si>
  <si>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</si>
  <si>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</si>
  <si>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</si>
  <si>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</si>
  <si>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</si>
  <si>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</si>
  <si>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</si>
  <si>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</si>
  <si>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</si>
  <si>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</si>
  <si>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</si>
  <si>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</si>
  <si>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</si>
  <si>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</si>
  <si>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</si>
  <si>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</si>
  <si>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</si>
  <si>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</si>
  <si>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</si>
  <si>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</si>
  <si>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</si>
  <si>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</si>
  <si>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</si>
  <si>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</si>
  <si>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</si>
  <si>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</si>
  <si>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</si>
  <si>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</si>
  <si>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</si>
  <si>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</si>
  <si>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</si>
  <si>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</si>
  <si>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</si>
  <si>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</si>
  <si>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</si>
  <si>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</si>
  <si>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</si>
  <si>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</si>
  <si>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</si>
  <si>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</si>
  <si>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</si>
  <si>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</si>
  <si>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</si>
  <si>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</si>
  <si>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</si>
  <si>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</si>
  <si>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</si>
  <si>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</si>
  <si>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</si>
  <si>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</si>
  <si>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</si>
  <si>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</si>
  <si>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</si>
  <si>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</si>
  <si>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</si>
  <si>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</si>
  <si>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</si>
  <si>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</si>
  <si>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</si>
  <si>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</si>
  <si>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</si>
  <si>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</si>
  <si>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</si>
  <si>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</si>
  <si>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</si>
  <si>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</si>
  <si>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</si>
  <si>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</si>
  <si>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</si>
  <si>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</si>
  <si>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</si>
  <si>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</si>
  <si>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</si>
  <si>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</si>
  <si>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</si>
  <si>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</si>
  <si>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</si>
  <si>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</si>
  <si>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</si>
  <si>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</si>
  <si>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</si>
  <si>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</si>
  <si>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</si>
  <si>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</si>
  <si>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</si>
  <si>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</si>
  <si>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</si>
  <si>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</si>
  <si>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</si>
  <si>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</si>
  <si>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</si>
  <si>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</si>
  <si>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</si>
  <si>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</si>
  <si>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</si>
  <si>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</si>
  <si>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</si>
  <si>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</si>
  <si>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</si>
  <si>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</si>
  <si>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</si>
  <si>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</si>
  <si>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</si>
  <si>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</si>
  <si>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</si>
  <si>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</si>
  <si>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</si>
  <si>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</si>
  <si>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</si>
  <si>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</si>
  <si>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</si>
  <si>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</si>
  <si>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</si>
  <si>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</si>
  <si>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</si>
  <si>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</si>
  <si>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</si>
  <si>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</si>
  <si>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</si>
  <si>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</si>
  <si>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</si>
  <si>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</si>
  <si>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</si>
  <si>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</si>
  <si>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</si>
  <si>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</si>
  <si>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</si>
  <si>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</si>
  <si>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</si>
  <si>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</si>
  <si>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</si>
  <si>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</si>
  <si>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</si>
  <si>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</si>
  <si>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</si>
  <si>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</si>
  <si>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</si>
  <si>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</si>
  <si>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</si>
  <si>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</si>
  <si>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</si>
  <si>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</si>
  <si>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</si>
  <si>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</si>
  <si>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</si>
  <si>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</si>
  <si>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</si>
  <si>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</si>
  <si>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</si>
  <si>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</si>
  <si>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</si>
  <si>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</si>
  <si>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</si>
  <si>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</si>
  <si>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</si>
  <si>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</si>
  <si>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</si>
  <si>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</si>
  <si>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</si>
  <si>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</si>
  <si>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</si>
  <si>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</si>
  <si>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</si>
  <si>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</si>
  <si>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</si>
  <si>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</si>
  <si>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</si>
  <si>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</si>
  <si>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</si>
  <si>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</si>
  <si>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</si>
  <si>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</si>
  <si>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</si>
  <si>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</si>
  <si>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</si>
  <si>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</si>
  <si>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</si>
  <si>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</si>
  <si>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</si>
  <si>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</si>
  <si>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</si>
  <si>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</si>
  <si>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</si>
  <si>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</si>
  <si>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</si>
  <si>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</si>
  <si>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</si>
  <si>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</si>
  <si>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</si>
  <si>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</si>
  <si>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</si>
  <si>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</si>
  <si>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</si>
  <si>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</si>
  <si>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</si>
  <si>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</si>
  <si>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</si>
  <si>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</si>
  <si>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</si>
  <si>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</si>
  <si>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</si>
  <si>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</si>
  <si>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</si>
  <si>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</si>
  <si>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</si>
  <si>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</si>
  <si>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</si>
  <si>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</si>
  <si>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</si>
  <si>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</si>
  <si>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</si>
  <si>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</si>
  <si>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</si>
  <si>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</si>
  <si>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</si>
  <si>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</si>
  <si>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</si>
  <si>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</si>
  <si>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</si>
  <si>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</si>
  <si>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</si>
  <si>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</si>
  <si>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</si>
  <si>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</si>
  <si>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</si>
  <si>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</si>
  <si>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</si>
  <si>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</si>
  <si>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</si>
  <si>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</si>
  <si>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</si>
  <si>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</si>
  <si>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</si>
  <si>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</si>
  <si>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</si>
  <si>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</si>
  <si>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</si>
  <si>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</si>
  <si>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</si>
  <si>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</si>
  <si>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</si>
  <si>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</si>
  <si>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</si>
  <si>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</si>
  <si>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</si>
  <si>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</si>
  <si>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</si>
  <si>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</si>
  <si>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</si>
  <si>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</si>
  <si>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</si>
  <si>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</si>
  <si>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</si>
  <si>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</si>
  <si>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</si>
  <si>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</si>
  <si>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</si>
  <si>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</si>
  <si>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</si>
  <si>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</si>
  <si>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</si>
  <si>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</si>
  <si>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</si>
  <si>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</si>
  <si>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</si>
  <si>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</si>
  <si>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</si>
  <si>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</si>
  <si>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</si>
  <si>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</si>
  <si>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</si>
  <si>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</si>
  <si>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</si>
  <si>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</si>
  <si>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</si>
  <si>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</si>
  <si>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</si>
  <si>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</si>
  <si>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</si>
  <si>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</si>
  <si>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</si>
  <si>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</si>
  <si>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</si>
  <si>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</si>
  <si>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</si>
  <si>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</si>
  <si>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</si>
  <si>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</si>
  <si>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</si>
  <si>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</si>
  <si>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</si>
  <si>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</si>
  <si>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</si>
  <si>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</si>
  <si>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</si>
  <si>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</si>
  <si>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</si>
  <si>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</si>
  <si>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</si>
  <si>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</si>
  <si>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</si>
  <si>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</si>
  <si>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</si>
  <si>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</si>
  <si>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</si>
  <si>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</si>
  <si>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</si>
  <si>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</si>
  <si>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</si>
  <si>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</si>
  <si>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</si>
  <si>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</si>
  <si>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</si>
  <si>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</si>
  <si>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</si>
  <si>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</si>
  <si>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</si>
  <si>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</si>
  <si>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</si>
  <si>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</si>
  <si>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</si>
  <si>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</si>
  <si>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</si>
  <si>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</si>
  <si>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</si>
  <si>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</si>
  <si>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</si>
  <si>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</si>
  <si>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</si>
  <si>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</si>
  <si>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</si>
  <si>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</si>
  <si>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</si>
  <si>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</si>
  <si>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</si>
  <si>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</si>
  <si>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</si>
  <si>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</si>
  <si>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</si>
  <si>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</si>
  <si>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</si>
  <si>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</si>
  <si>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</si>
  <si>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</si>
  <si>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</si>
  <si>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</si>
  <si>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</si>
  <si>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</si>
  <si>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</si>
  <si>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</si>
  <si>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</si>
  <si>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</si>
  <si>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</si>
  <si>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</si>
  <si>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</si>
  <si>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</si>
  <si>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</si>
  <si>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</si>
  <si>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</si>
  <si>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</si>
  <si>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</si>
  <si>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</si>
  <si>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</si>
  <si>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</si>
  <si>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</si>
  <si>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</si>
  <si>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</si>
  <si>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</si>
  <si>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</si>
  <si>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</si>
  <si>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</si>
  <si>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</si>
  <si>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</si>
  <si>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</si>
  <si>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</si>
  <si>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</si>
  <si>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</si>
  <si>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</si>
  <si>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</si>
  <si>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</si>
  <si>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</si>
  <si>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</si>
  <si>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</si>
  <si>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</si>
  <si>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</si>
  <si>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</si>
  <si>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</si>
  <si>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</si>
  <si>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</si>
  <si>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</si>
  <si>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</si>
  <si>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</si>
  <si>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</si>
  <si>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</si>
  <si>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</si>
  <si>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</si>
  <si>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</si>
  <si>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</si>
  <si>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</si>
  <si>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</si>
  <si>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</si>
  <si>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</si>
  <si>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</si>
  <si>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</si>
  <si>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</si>
  <si>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</si>
  <si>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</si>
  <si>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</si>
  <si>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</si>
  <si>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</si>
  <si>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</si>
  <si>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</si>
  <si>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</si>
  <si>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</si>
  <si>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</si>
  <si>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</si>
  <si>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</si>
  <si>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</si>
  <si>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</si>
  <si>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</si>
  <si>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</si>
  <si>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</si>
  <si>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</si>
  <si>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</si>
  <si>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</si>
  <si>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</si>
  <si>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</si>
  <si>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</si>
  <si>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</si>
  <si>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</si>
  <si>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</si>
  <si>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</si>
  <si>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</si>
  <si>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</si>
  <si>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</si>
  <si>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</si>
  <si>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</si>
  <si>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</si>
  <si>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</si>
  <si>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</si>
  <si>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</si>
  <si>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</si>
  <si>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</si>
  <si>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</si>
  <si>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</si>
  <si>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</si>
  <si>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</si>
  <si>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</si>
  <si>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</si>
  <si>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</si>
  <si>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</si>
  <si>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</si>
  <si>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</si>
  <si>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</si>
  <si>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</si>
  <si>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</si>
  <si>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</si>
  <si>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</si>
  <si>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</si>
  <si>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</si>
  <si>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</si>
  <si>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</si>
  <si>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</si>
  <si>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</si>
  <si>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</si>
  <si>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</si>
  <si>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</si>
  <si>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</si>
  <si>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</si>
  <si>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</si>
  <si>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</si>
  <si>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</si>
  <si>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</si>
  <si>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</si>
  <si>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</si>
  <si>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</si>
  <si>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</si>
  <si>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</si>
  <si>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</si>
  <si>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</si>
  <si>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</si>
  <si>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</si>
  <si>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</si>
  <si>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</si>
  <si>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</si>
  <si>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</si>
  <si>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</si>
  <si>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</si>
  <si>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</si>
  <si>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</si>
  <si>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</si>
  <si>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</si>
  <si>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</si>
  <si>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</si>
  <si>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</si>
  <si>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</si>
  <si>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</si>
  <si>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</si>
  <si>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</si>
  <si>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</si>
  <si>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</si>
  <si>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</si>
  <si>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</si>
  <si>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</si>
  <si>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</si>
  <si>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</si>
  <si>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</si>
  <si>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</si>
  <si>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</si>
  <si>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</si>
  <si>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</si>
  <si>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</si>
  <si>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</si>
  <si>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</si>
  <si>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</si>
  <si>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</si>
  <si>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</si>
  <si>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</si>
  <si>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</si>
  <si>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</si>
  <si>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</si>
  <si>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</si>
  <si>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</si>
  <si>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</si>
  <si>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</si>
  <si>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</si>
  <si>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</si>
  <si>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</si>
  <si>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</si>
  <si>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</si>
  <si>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</si>
  <si>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</si>
  <si>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</si>
  <si>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</si>
  <si>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</si>
  <si>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</si>
  <si>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</si>
  <si>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</si>
  <si>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</si>
  <si>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</si>
  <si>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</si>
  <si>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</si>
  <si>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</si>
  <si>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</si>
  <si>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</si>
  <si>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</si>
  <si>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</si>
  <si>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</si>
  <si>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</si>
  <si>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</si>
  <si>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</si>
  <si>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</si>
  <si>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</si>
  <si>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</si>
  <si>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</si>
  <si>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</si>
  <si>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</si>
  <si>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</si>
  <si>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</si>
  <si>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</si>
  <si>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</si>
  <si>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</si>
  <si>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</si>
  <si>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</si>
  <si>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</si>
  <si>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</si>
  <si>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</si>
  <si>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</si>
  <si>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</si>
  <si>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</si>
  <si>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</si>
  <si>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</si>
  <si>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</si>
  <si>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</si>
  <si>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</si>
  <si>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</si>
  <si>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</si>
  <si>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</si>
  <si>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</si>
  <si>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</si>
  <si>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</si>
  <si>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</si>
  <si>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</si>
  <si>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</si>
  <si>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</si>
  <si>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</si>
  <si>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</si>
  <si>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</si>
  <si>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</si>
  <si>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</si>
  <si>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</si>
  <si>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</si>
  <si>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</si>
  <si>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</si>
  <si>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</si>
  <si>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</si>
  <si>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</si>
  <si>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</si>
  <si>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</si>
  <si>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</si>
  <si>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</si>
  <si>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</si>
  <si>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</si>
  <si>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</si>
  <si>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</si>
  <si>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</si>
  <si>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</si>
  <si>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</si>
  <si>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</si>
  <si>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</si>
  <si>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</si>
  <si>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</si>
  <si>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</si>
  <si>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</si>
  <si>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</si>
  <si>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</si>
  <si>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</si>
  <si>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</si>
  <si>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</si>
  <si>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</si>
  <si>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</si>
  <si>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</si>
  <si>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</si>
  <si>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</si>
  <si>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</si>
  <si>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</si>
  <si>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</si>
  <si>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</si>
  <si>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</si>
  <si>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</si>
  <si>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</si>
  <si>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</si>
  <si>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</si>
  <si>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</si>
  <si>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</si>
  <si>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</si>
  <si>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</si>
  <si>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</si>
  <si>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</si>
  <si>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</si>
  <si>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</si>
  <si>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</si>
  <si>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</si>
  <si>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</si>
  <si>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</si>
  <si>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</si>
  <si>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</si>
  <si>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</si>
  <si>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</si>
  <si>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</si>
  <si>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</si>
  <si>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</si>
  <si>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</si>
  <si>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</si>
  <si>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</si>
  <si>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</si>
  <si>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</si>
  <si>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</si>
  <si>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</si>
  <si>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</si>
  <si>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</si>
  <si>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</si>
  <si>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</si>
  <si>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</si>
  <si>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</si>
  <si>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</si>
  <si>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</si>
  <si>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</si>
  <si>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</si>
  <si>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</si>
  <si>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</si>
  <si>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</si>
  <si>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</si>
  <si>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</si>
  <si>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</si>
  <si>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</si>
  <si>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</si>
  <si>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</si>
  <si>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</si>
  <si>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</si>
  <si>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</si>
  <si>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</si>
  <si>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</si>
  <si>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</si>
  <si>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</si>
  <si>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</si>
  <si>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</si>
  <si>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</si>
  <si>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</si>
  <si>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</si>
  <si>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</si>
  <si>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</si>
  <si>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</si>
  <si>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</si>
  <si>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</si>
  <si>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</si>
  <si>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</si>
  <si>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</si>
  <si>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</si>
  <si>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</si>
  <si>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</si>
  <si>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</si>
  <si>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</si>
  <si>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</si>
  <si>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</si>
  <si>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</si>
  <si>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</si>
  <si>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</si>
  <si>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</si>
  <si>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</si>
  <si>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</si>
  <si>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</si>
  <si>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</si>
  <si>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</si>
  <si>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</si>
  <si>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</si>
  <si>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</si>
  <si>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</si>
  <si>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</si>
  <si>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</si>
  <si>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</si>
  <si>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</si>
  <si>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</si>
  <si>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</si>
  <si>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</si>
  <si>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</si>
  <si>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</si>
  <si>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</si>
  <si>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</si>
  <si>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</si>
  <si>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</si>
  <si>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</si>
  <si>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</si>
  <si>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</si>
  <si>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</si>
  <si>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</si>
  <si>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</si>
  <si>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</si>
  <si>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</si>
  <si>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</si>
  <si>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</si>
  <si>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</si>
  <si>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</si>
  <si>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</si>
  <si>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</si>
  <si>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</si>
  <si>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</si>
  <si>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</si>
  <si>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</si>
  <si>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</si>
  <si>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</si>
  <si>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</si>
  <si>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</si>
  <si>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</si>
  <si>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</si>
  <si>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</si>
  <si>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</si>
  <si>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</si>
  <si>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</si>
  <si>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</si>
  <si>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</si>
  <si>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</si>
  <si>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</si>
  <si>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</si>
  <si>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</si>
  <si>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</si>
  <si>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</si>
  <si>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</si>
  <si>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</si>
  <si>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</si>
  <si>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</si>
  <si>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</si>
  <si>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</si>
  <si>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</si>
  <si>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</si>
  <si>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</si>
  <si>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</si>
  <si>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</si>
  <si>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</si>
  <si>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</si>
  <si>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</si>
  <si>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</si>
  <si>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</si>
  <si>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</si>
  <si>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</si>
  <si>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</si>
  <si>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</si>
  <si>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</si>
  <si>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</si>
  <si>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</si>
  <si>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</si>
  <si>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</si>
  <si>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</si>
  <si>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</si>
  <si>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</si>
  <si>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</si>
  <si>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</si>
  <si>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</si>
  <si>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</si>
  <si>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</si>
  <si>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</si>
  <si>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</si>
  <si>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</si>
  <si>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</si>
  <si>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</si>
  <si>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</si>
  <si>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</si>
  <si>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</si>
  <si>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</si>
  <si>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</si>
  <si>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</si>
  <si>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</si>
  <si>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</si>
  <si>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</si>
  <si>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</si>
  <si>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</si>
  <si>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</si>
  <si>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</si>
  <si>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</si>
  <si>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</si>
  <si>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</si>
  <si>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</si>
  <si>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</si>
  <si>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</si>
  <si>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</si>
  <si>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</si>
  <si>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</si>
  <si>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</si>
  <si>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</si>
  <si>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</si>
  <si>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</si>
  <si>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</si>
  <si>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</si>
  <si>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</si>
  <si>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</si>
  <si>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</si>
  <si>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</si>
  <si>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</si>
  <si>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</si>
  <si>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</si>
  <si>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</si>
  <si>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</si>
  <si>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</si>
  <si>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</si>
  <si>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</si>
  <si>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</si>
  <si>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</si>
  <si>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</si>
  <si>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</si>
  <si>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</si>
  <si>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</si>
  <si>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</si>
  <si>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</si>
  <si>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</si>
  <si>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</si>
  <si>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</si>
  <si>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</si>
  <si>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</si>
  <si>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</si>
  <si>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</si>
  <si>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</si>
  <si>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</si>
  <si>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</si>
  <si>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</si>
  <si>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</si>
  <si>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</si>
  <si>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</si>
  <si>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</si>
  <si>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</si>
  <si>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</si>
  <si>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</si>
  <si>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</si>
  <si>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</si>
  <si>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</si>
  <si>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</si>
  <si>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</si>
  <si>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</si>
  <si>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</si>
  <si>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</si>
  <si>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</si>
  <si>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</si>
  <si>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</si>
  <si>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</si>
  <si>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</si>
  <si>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</si>
  <si>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</si>
  <si>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</si>
  <si>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</si>
  <si>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</si>
  <si>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</si>
  <si>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</si>
  <si>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</si>
  <si>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</si>
  <si>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</si>
  <si>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</si>
  <si>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</si>
  <si>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</si>
  <si>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</si>
  <si>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</si>
  <si>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</si>
  <si>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</si>
  <si>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</si>
  <si>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</si>
  <si>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</si>
  <si>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</si>
  <si>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</si>
  <si>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</si>
  <si>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</si>
  <si>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</si>
  <si>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</si>
  <si>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</si>
  <si>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</si>
  <si>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</si>
  <si>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</si>
  <si>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</si>
  <si>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</si>
  <si>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</si>
  <si>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</si>
  <si>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</si>
  <si>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</si>
  <si>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</si>
  <si>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</si>
  <si>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</si>
  <si>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</si>
  <si>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</si>
  <si>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</si>
  <si>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</si>
  <si>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</si>
  <si>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</si>
  <si>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</si>
  <si>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</si>
  <si>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</si>
  <si>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</si>
  <si>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</si>
  <si>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</si>
  <si>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</si>
  <si>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</si>
  <si>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</si>
  <si>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</si>
  <si>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</si>
  <si>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</si>
  <si>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</si>
  <si>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</si>
  <si>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</si>
  <si>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</si>
  <si>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</si>
  <si>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</si>
  <si>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</si>
  <si>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</si>
  <si>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</si>
  <si>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</si>
  <si>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</si>
  <si>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</si>
  <si>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</si>
  <si>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</si>
  <si>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</si>
  <si>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</si>
  <si>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</si>
  <si>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</si>
  <si>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</si>
  <si>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</si>
  <si>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</si>
  <si>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</si>
  <si>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</si>
  <si>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</si>
  <si>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</si>
  <si>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</si>
  <si>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</si>
  <si>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</si>
  <si>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</si>
  <si>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</si>
  <si>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</si>
  <si>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</si>
  <si>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</si>
  <si>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</si>
  <si>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</si>
  <si>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</si>
  <si>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</si>
  <si>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</si>
  <si>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</si>
  <si>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</si>
  <si>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</si>
  <si>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</si>
  <si>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</si>
  <si>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</si>
  <si>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</si>
  <si>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</si>
  <si>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</si>
  <si>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</si>
  <si>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</si>
  <si>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</si>
  <si>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</si>
  <si>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</si>
  <si>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</si>
  <si>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</si>
  <si>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</si>
  <si>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</si>
  <si>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</si>
  <si>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</si>
  <si>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</si>
  <si>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</si>
  <si>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</si>
  <si>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</si>
  <si>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</si>
  <si>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</si>
  <si>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</si>
  <si>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</si>
  <si>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</si>
  <si>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</si>
  <si>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</si>
  <si>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</si>
  <si>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</si>
  <si>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</si>
  <si>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</si>
  <si>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</si>
  <si>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</si>
  <si>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</si>
  <si>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</si>
  <si>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</si>
  <si>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</si>
  <si>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</si>
  <si>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</si>
  <si>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</si>
  <si>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</si>
  <si>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</si>
  <si>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</si>
  <si>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</si>
  <si>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</si>
  <si>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</si>
  <si>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</si>
  <si>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</si>
  <si>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</si>
  <si>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</si>
  <si>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</si>
  <si>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</si>
  <si>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</si>
  <si>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</si>
  <si>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</si>
  <si>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</si>
  <si>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</si>
  <si>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</si>
  <si>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</si>
  <si>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</si>
  <si>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</si>
  <si>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</si>
  <si>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</si>
  <si>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</si>
  <si>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</si>
  <si>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</si>
  <si>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</si>
  <si>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</si>
  <si>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</si>
  <si>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</si>
  <si>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</si>
  <si>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</si>
  <si>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</si>
  <si>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</si>
  <si>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</si>
  <si>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</si>
  <si>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</si>
  <si>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</si>
  <si>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</si>
  <si>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</si>
  <si>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</si>
  <si>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</si>
  <si>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</si>
  <si>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</si>
  <si>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</si>
  <si>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</si>
  <si>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</si>
  <si>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</si>
  <si>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</si>
  <si>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</si>
  <si>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</si>
  <si>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</si>
  <si>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</si>
  <si>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</si>
  <si>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</si>
  <si>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</si>
  <si>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</si>
  <si>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</si>
  <si>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</si>
  <si>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</si>
  <si>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</si>
  <si>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</si>
  <si>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</si>
  <si>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</si>
  <si>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</si>
  <si>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</si>
  <si>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</si>
  <si>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</si>
  <si>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</si>
  <si>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</si>
  <si>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</si>
  <si>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</si>
  <si>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</si>
  <si>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</si>
  <si>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</si>
  <si>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</si>
  <si>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</si>
  <si>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</si>
  <si>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</si>
  <si>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</si>
  <si>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</si>
  <si>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</si>
  <si>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</si>
  <si>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</si>
  <si>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</si>
  <si>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</si>
  <si>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</si>
  <si>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</si>
  <si>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</si>
  <si>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</si>
  <si>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</si>
  <si>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</si>
  <si>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</si>
  <si>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</si>
  <si>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</si>
  <si>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</si>
  <si>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</si>
  <si>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</si>
  <si>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</si>
  <si>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</si>
  <si>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</si>
  <si>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</si>
  <si>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</si>
  <si>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</si>
  <si>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</si>
  <si>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</si>
  <si>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</si>
  <si>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</si>
  <si>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</si>
  <si>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</si>
  <si>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</si>
  <si>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</si>
  <si>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</si>
  <si>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</si>
  <si>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</si>
  <si>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</si>
  <si>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</si>
  <si>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</si>
  <si>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</si>
  <si>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</si>
  <si>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</si>
  <si>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</si>
  <si>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</si>
  <si>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</si>
  <si>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</si>
  <si>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</si>
  <si>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</si>
  <si>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</si>
  <si>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</si>
  <si>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</si>
  <si>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</si>
  <si>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</si>
  <si>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</si>
  <si>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</si>
  <si>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</si>
  <si>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</si>
  <si>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</si>
  <si>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</si>
  <si>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</si>
  <si>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</si>
  <si>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</si>
  <si>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</si>
  <si>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</si>
  <si>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</si>
  <si>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</si>
  <si>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</si>
  <si>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</si>
  <si>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</si>
  <si>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</si>
  <si>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</si>
  <si>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</si>
  <si>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</si>
  <si>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</si>
  <si>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</si>
  <si>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</si>
  <si>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</si>
  <si>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</si>
  <si>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</si>
  <si>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</si>
  <si>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</si>
  <si>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</si>
  <si>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</si>
  <si>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</si>
  <si>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</si>
  <si>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</si>
  <si>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</si>
  <si>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</si>
  <si>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</si>
  <si>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</si>
  <si>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</si>
  <si>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</si>
  <si>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</si>
  <si>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</si>
  <si>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</si>
  <si>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</si>
  <si>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</si>
  <si>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</si>
  <si>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</si>
  <si>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</si>
  <si>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</si>
  <si>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</si>
  <si>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</si>
  <si>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</si>
  <si>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</si>
  <si>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</si>
  <si>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</si>
  <si>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</si>
  <si>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</si>
  <si>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</si>
  <si>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</si>
  <si>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</si>
  <si>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</si>
  <si>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</si>
  <si>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</si>
  <si>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</si>
  <si>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</si>
  <si>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</si>
  <si>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</si>
  <si>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</si>
  <si>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</si>
  <si>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</si>
  <si>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</si>
  <si>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</si>
  <si>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</si>
  <si>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</si>
  <si>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</si>
  <si>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</si>
  <si>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</si>
  <si>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</si>
  <si>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</si>
  <si>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</si>
  <si>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</si>
  <si>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</si>
  <si>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</si>
  <si>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</si>
  <si>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</si>
  <si>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</si>
  <si>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</si>
  <si>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</si>
  <si>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</si>
  <si>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</si>
  <si>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</si>
  <si>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</si>
  <si>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</si>
  <si>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</si>
  <si>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</si>
  <si>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</si>
  <si>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</si>
  <si>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</si>
  <si>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</si>
  <si>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</si>
  <si>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</si>
  <si>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</si>
  <si>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</si>
  <si>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</si>
  <si>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</si>
  <si>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</si>
  <si>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</si>
  <si>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</si>
  <si>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</si>
  <si>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</si>
  <si>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</si>
  <si>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</si>
  <si>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</si>
  <si>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</si>
  <si>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</si>
  <si>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</si>
  <si>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</si>
  <si>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</si>
  <si>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</si>
  <si>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</si>
  <si>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</si>
  <si>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</si>
  <si>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</si>
  <si>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</si>
  <si>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</si>
  <si>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</si>
  <si>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</si>
  <si>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</si>
  <si>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</si>
  <si>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</si>
  <si>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</si>
  <si>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</si>
  <si>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</si>
  <si>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</si>
  <si>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</si>
  <si>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</si>
  <si>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</si>
  <si>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</si>
  <si>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</si>
  <si>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</si>
  <si>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</si>
  <si>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</si>
  <si>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</si>
  <si>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</si>
  <si>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</si>
  <si>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</si>
  <si>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</si>
  <si>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</si>
  <si>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</si>
  <si>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</si>
  <si>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</si>
  <si>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</si>
  <si>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</si>
  <si>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</si>
  <si>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</si>
  <si>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</si>
  <si>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</si>
  <si>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</si>
  <si>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</si>
  <si>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</si>
  <si>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</si>
  <si>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</si>
  <si>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</si>
  <si>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</si>
  <si>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</si>
  <si>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</si>
  <si>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</si>
  <si>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</si>
  <si>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</si>
  <si>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</si>
  <si>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</si>
  <si>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</si>
  <si>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</si>
  <si>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</si>
  <si>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</si>
  <si>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</si>
  <si>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</si>
  <si>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</si>
  <si>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</si>
  <si>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</si>
  <si>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</si>
  <si>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</si>
  <si>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</si>
  <si>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</si>
  <si>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</si>
  <si>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</si>
  <si>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</si>
  <si>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</si>
  <si>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</si>
  <si>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</si>
  <si>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</si>
  <si>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</si>
  <si>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</si>
  <si>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</si>
  <si>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</si>
  <si>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</si>
  <si>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</si>
  <si>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</si>
  <si>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</si>
  <si>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</si>
  <si>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</si>
  <si>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</si>
  <si>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</si>
  <si>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</si>
  <si>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</si>
  <si>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</si>
  <si>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</si>
  <si>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</si>
  <si>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</si>
  <si>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</si>
  <si>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</si>
  <si>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</si>
  <si>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</si>
  <si>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</si>
  <si>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</si>
  <si>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</si>
  <si>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</si>
  <si>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</si>
  <si>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</si>
  <si>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</si>
  <si>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</si>
  <si>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</si>
  <si>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</si>
  <si>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</si>
  <si>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</si>
  <si>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</si>
  <si>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</si>
  <si>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</si>
  <si>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</si>
  <si>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</si>
  <si>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</si>
  <si>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</si>
  <si>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</si>
  <si>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</si>
  <si>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</si>
  <si>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</si>
  <si>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</si>
  <si>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</si>
  <si>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</si>
  <si>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</si>
  <si>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</si>
  <si>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</si>
  <si>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</si>
  <si>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</si>
  <si>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</si>
  <si>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</si>
  <si>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</si>
  <si>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</si>
  <si>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</si>
  <si>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</si>
  <si>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</si>
  <si>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</si>
  <si>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</si>
  <si>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</si>
  <si>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</si>
  <si>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</si>
  <si>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</si>
  <si>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</si>
  <si>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</si>
  <si>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</si>
  <si>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</si>
  <si>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</si>
  <si>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</si>
  <si>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</si>
  <si>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</si>
  <si>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</si>
  <si>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</si>
  <si>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</si>
  <si>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</si>
  <si>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</si>
  <si>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</si>
  <si>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</si>
  <si>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</si>
  <si>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</si>
  <si>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</si>
  <si>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</si>
  <si>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</si>
  <si>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</si>
  <si>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</si>
  <si>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</si>
  <si>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</si>
  <si>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</si>
  <si>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</si>
  <si>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</si>
  <si>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</si>
  <si>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</si>
  <si>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</si>
  <si>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</si>
  <si>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</si>
  <si>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</si>
  <si>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</si>
  <si>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</si>
  <si>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</si>
  <si>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</si>
  <si>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</si>
  <si>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</si>
  <si>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</si>
  <si>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</si>
  <si>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</si>
  <si>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</si>
  <si>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</si>
  <si>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</si>
  <si>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</si>
  <si>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</si>
  <si>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</si>
  <si>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</si>
  <si>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</si>
  <si>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</si>
  <si>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</si>
  <si>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</si>
  <si>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</si>
  <si>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</si>
  <si>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</si>
  <si>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</si>
  <si>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</si>
  <si>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</si>
  <si>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</si>
  <si>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</si>
  <si>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</si>
  <si>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</si>
  <si>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</si>
  <si>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</si>
  <si>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</si>
  <si>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</si>
  <si>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</si>
  <si>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</si>
  <si>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</si>
  <si>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</si>
  <si>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</si>
  <si>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</si>
  <si>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</si>
  <si>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</si>
  <si>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</si>
  <si>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</si>
  <si>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</si>
  <si>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</si>
  <si>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</si>
  <si>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</si>
  <si>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</si>
  <si>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</si>
  <si>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</si>
  <si>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</si>
  <si>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</si>
  <si>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</si>
  <si>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</si>
  <si>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</si>
  <si>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</si>
  <si>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</si>
  <si>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</si>
  <si>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</si>
  <si>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</si>
  <si>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</si>
  <si>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</si>
  <si>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</si>
  <si>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</si>
  <si>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</si>
  <si>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</si>
  <si>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</si>
  <si>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</si>
  <si>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</si>
  <si>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</si>
  <si>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</si>
  <si>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</si>
  <si>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</si>
  <si>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</si>
  <si>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</si>
  <si>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</si>
  <si>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</si>
  <si>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</si>
  <si>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</si>
  <si>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</si>
  <si>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</si>
  <si>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</si>
  <si>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</si>
  <si>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</si>
  <si>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</si>
  <si>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</si>
  <si>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</si>
  <si>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</si>
  <si>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</si>
  <si>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</si>
  <si>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</si>
  <si>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</si>
  <si>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</si>
  <si>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</si>
  <si>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</si>
  <si>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</si>
  <si>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</si>
  <si>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</si>
  <si>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</si>
  <si>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</si>
  <si>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</si>
  <si>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</si>
  <si>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</si>
  <si>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</si>
  <si>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</si>
  <si>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</si>
  <si>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</si>
  <si>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</si>
  <si>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</si>
  <si>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</si>
  <si>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</si>
  <si>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</si>
  <si>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</si>
  <si>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</si>
  <si>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</si>
  <si>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</si>
  <si>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</si>
  <si>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</si>
  <si>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</si>
  <si>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</si>
  <si>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</si>
  <si>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</si>
  <si>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</si>
  <si>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</si>
  <si>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</si>
  <si>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</si>
  <si>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</si>
  <si>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</si>
  <si>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</si>
  <si>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</si>
  <si>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</si>
  <si>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</si>
  <si>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</si>
  <si>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</si>
  <si>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</si>
  <si>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</si>
  <si>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</si>
  <si>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</si>
  <si>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</si>
  <si>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</si>
  <si>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</si>
  <si>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</si>
  <si>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</si>
  <si>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</si>
  <si>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</si>
  <si>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</si>
  <si>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</si>
  <si>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</si>
  <si>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</si>
  <si>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</si>
  <si>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</si>
  <si>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</si>
  <si>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</si>
  <si>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</si>
  <si>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</si>
  <si>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</si>
  <si>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</si>
  <si>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</si>
  <si>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</si>
  <si>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</si>
  <si>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</si>
  <si>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</si>
  <si>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</si>
  <si>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</si>
  <si>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</si>
  <si>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</si>
  <si>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</si>
  <si>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</si>
  <si>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</si>
  <si>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</si>
  <si>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</si>
  <si>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</si>
  <si>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</si>
  <si>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</si>
  <si>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</si>
  <si>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</si>
  <si>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</si>
  <si>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</si>
  <si>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</si>
  <si>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</si>
  <si>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</si>
  <si>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</si>
  <si>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</si>
  <si>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</si>
  <si>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</si>
  <si>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</si>
  <si>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</si>
  <si>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</si>
  <si>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</si>
  <si>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</si>
  <si>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</si>
  <si>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</si>
  <si>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</si>
  <si>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</si>
  <si>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</si>
  <si>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</si>
  <si>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</si>
  <si>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</si>
  <si>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</si>
  <si>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</si>
  <si>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</si>
  <si>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</si>
  <si>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</si>
  <si>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</si>
  <si>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</si>
  <si>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</si>
  <si>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</si>
  <si>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</si>
  <si>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</si>
  <si>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</si>
  <si>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</si>
  <si>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</si>
  <si>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</si>
  <si>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</si>
  <si>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</si>
  <si>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</si>
  <si>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</si>
  <si>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</si>
  <si>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</si>
  <si>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</si>
  <si>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</si>
  <si>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</si>
  <si>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</si>
  <si>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</si>
  <si>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</si>
  <si>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</si>
  <si>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</si>
  <si>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</si>
  <si>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</si>
  <si>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</si>
  <si>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</si>
  <si>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</si>
  <si>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</si>
  <si>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</si>
  <si>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</si>
  <si>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</si>
  <si>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</si>
  <si>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</si>
  <si>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</si>
  <si>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</si>
  <si>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</si>
  <si>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</si>
  <si>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</si>
  <si>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</si>
  <si>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</si>
  <si>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</si>
  <si>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</si>
  <si>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</si>
  <si>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</si>
  <si>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</si>
  <si>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</si>
  <si>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</si>
  <si>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</si>
  <si>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</si>
  <si>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</si>
  <si>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</si>
  <si>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</si>
  <si>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</si>
  <si>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</si>
  <si>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</si>
  <si>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</si>
  <si>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</si>
  <si>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</si>
  <si>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</si>
  <si>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</si>
  <si>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</si>
  <si>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</si>
  <si>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</si>
  <si>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</si>
  <si>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</si>
  <si>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</si>
  <si>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</si>
  <si>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</si>
  <si>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</si>
  <si>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</si>
  <si>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</si>
  <si>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</si>
  <si>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</si>
  <si>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</si>
  <si>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</si>
  <si>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</si>
  <si>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</si>
  <si>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</si>
  <si>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</si>
  <si>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</si>
  <si>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</si>
  <si>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</si>
  <si>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</si>
  <si>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</si>
  <si>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</si>
  <si>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</si>
  <si>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</si>
  <si>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</si>
  <si>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</si>
  <si>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</si>
  <si>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</si>
  <si>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</si>
  <si>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</si>
  <si>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</si>
  <si>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</si>
  <si>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</si>
  <si>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</si>
  <si>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</si>
  <si>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</si>
  <si>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</si>
  <si>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</si>
  <si>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</si>
  <si>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</si>
  <si>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</si>
  <si>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</si>
  <si>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</si>
  <si>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</si>
  <si>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</si>
  <si>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</si>
  <si>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</si>
  <si>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</si>
  <si>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</si>
  <si>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</si>
  <si>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</si>
  <si>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</si>
  <si>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</si>
  <si>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</si>
  <si>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</si>
  <si>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</si>
  <si>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</si>
  <si>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</si>
  <si>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</si>
  <si>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</si>
  <si>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</si>
  <si>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</si>
  <si>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</si>
  <si>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</si>
  <si>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</si>
  <si>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</si>
  <si>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</si>
  <si>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</si>
  <si>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</si>
  <si>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</si>
  <si>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</si>
  <si>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</si>
  <si>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</si>
  <si>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</si>
  <si>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</si>
  <si>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</si>
  <si>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</si>
  <si>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</si>
  <si>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</si>
  <si>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</si>
  <si>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</si>
  <si>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</si>
  <si>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</si>
  <si>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</si>
  <si>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</si>
  <si>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</si>
  <si>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</si>
  <si>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</si>
  <si>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</si>
  <si>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</si>
  <si>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</si>
  <si>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</si>
  <si>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</si>
  <si>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</si>
  <si>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</si>
  <si>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</si>
  <si>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</si>
  <si>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</si>
  <si>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</si>
  <si>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</si>
  <si>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</si>
  <si>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</si>
  <si>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</si>
  <si>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</si>
  <si>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</si>
  <si>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</si>
  <si>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</si>
  <si>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</si>
  <si>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</si>
  <si>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</si>
  <si>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</si>
  <si>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</si>
  <si>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</si>
  <si>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</si>
  <si>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</si>
  <si>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</si>
  <si>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</si>
  <si>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</si>
  <si>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</si>
  <si>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</si>
  <si>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</si>
  <si>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</si>
  <si>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</si>
  <si>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</si>
  <si>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</si>
  <si>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</si>
  <si>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</si>
  <si>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</si>
  <si>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</si>
  <si>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</si>
  <si>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</si>
  <si>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</si>
  <si>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</si>
  <si>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</si>
  <si>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</si>
  <si>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</si>
  <si>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</si>
  <si>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</si>
  <si>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</si>
  <si>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</si>
  <si>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</si>
  <si>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</si>
  <si>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</si>
  <si>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</si>
  <si>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</si>
  <si>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</si>
  <si>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</si>
  <si>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</si>
  <si>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</si>
  <si>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</si>
  <si>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</si>
  <si>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</si>
  <si>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</si>
  <si>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</si>
  <si>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</si>
  <si>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</si>
  <si>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</si>
  <si>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</si>
  <si>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</si>
  <si>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</si>
  <si>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</si>
  <si>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</si>
  <si>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</si>
  <si>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</si>
  <si>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</si>
  <si>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</si>
  <si>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</si>
  <si>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</si>
  <si>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</si>
  <si>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</si>
  <si>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</si>
  <si>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</si>
  <si>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</si>
  <si>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</si>
  <si>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</si>
  <si>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</si>
  <si>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</si>
  <si>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</si>
  <si>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</si>
  <si>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</si>
  <si>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</si>
  <si>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</si>
  <si>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</si>
  <si>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</si>
  <si>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</si>
  <si>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</si>
  <si>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</si>
  <si>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</si>
  <si>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</si>
  <si>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</si>
  <si>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</si>
  <si>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</si>
  <si>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</si>
  <si>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</si>
  <si>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</si>
  <si>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</si>
  <si>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</si>
  <si>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</si>
  <si>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</si>
  <si>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</si>
  <si>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</si>
  <si>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</si>
  <si>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</si>
  <si>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</si>
  <si>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</si>
  <si>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</si>
  <si>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</si>
  <si>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</si>
  <si>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</si>
  <si>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</si>
  <si>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</si>
  <si>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</si>
  <si>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</si>
  <si>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</si>
  <si>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</si>
  <si>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</si>
  <si>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</si>
  <si>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</si>
  <si>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</si>
  <si>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</si>
  <si>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</si>
  <si>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</si>
  <si>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</si>
  <si>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</si>
  <si>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</si>
  <si>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</si>
  <si>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</si>
  <si>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</si>
  <si>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</si>
  <si>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</si>
  <si>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</si>
  <si>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</si>
  <si>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</si>
  <si>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</si>
  <si>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</si>
  <si>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</si>
  <si>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</si>
  <si>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</si>
  <si>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</si>
  <si>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</si>
  <si>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</si>
  <si>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</si>
  <si>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</si>
  <si>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</si>
  <si>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</si>
  <si>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</si>
  <si>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</si>
  <si>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</si>
  <si>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</si>
  <si>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</si>
  <si>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</si>
  <si>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</si>
  <si>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</si>
  <si>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</si>
  <si>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</si>
  <si>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</si>
  <si>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</si>
  <si>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</si>
  <si>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</si>
  <si>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</si>
  <si>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</si>
  <si>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</si>
  <si>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</si>
  <si>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</si>
  <si>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</si>
  <si>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</si>
  <si>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</si>
  <si>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</si>
  <si>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</si>
  <si>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</si>
  <si>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</si>
  <si>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</si>
  <si>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</si>
  <si>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</si>
  <si>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</si>
  <si>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</si>
  <si>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</si>
  <si>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</si>
  <si>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</si>
  <si>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</si>
  <si>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</si>
  <si>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</si>
  <si>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</si>
  <si>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</si>
  <si>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</si>
  <si>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</si>
  <si>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</si>
  <si>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</si>
  <si>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</si>
  <si>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</si>
  <si>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</si>
  <si>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</si>
  <si>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</si>
  <si>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</si>
  <si>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</si>
  <si>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</si>
  <si>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</si>
  <si>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</si>
  <si>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</si>
  <si>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</si>
  <si>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</si>
  <si>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</si>
  <si>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</si>
  <si>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</si>
  <si>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</si>
  <si>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</si>
  <si>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</si>
  <si>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</si>
  <si>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</si>
  <si>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</si>
  <si>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</si>
  <si>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</si>
  <si>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</si>
  <si>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</si>
  <si>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</si>
  <si>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</si>
  <si>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</si>
  <si>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</si>
  <si>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</si>
  <si>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</si>
  <si>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</si>
  <si>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</si>
  <si>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</si>
  <si>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</si>
  <si>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</si>
  <si>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</si>
  <si>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</si>
  <si>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</si>
  <si>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</si>
  <si>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</si>
  <si>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</si>
  <si>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</si>
  <si>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</si>
  <si>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</si>
  <si>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</si>
  <si>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</si>
  <si>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</si>
  <si>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</si>
  <si>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</si>
  <si>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</si>
  <si>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</si>
  <si>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</si>
  <si>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</si>
  <si>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</si>
  <si>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</si>
  <si>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</si>
  <si>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</si>
  <si>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</si>
  <si>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</si>
  <si>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</si>
  <si>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</si>
  <si>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</si>
  <si>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</si>
  <si>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</si>
  <si>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</si>
  <si>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</si>
  <si>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</si>
  <si>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</si>
  <si>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</si>
  <si>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</si>
  <si>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</si>
  <si>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</si>
  <si>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</si>
  <si>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</si>
  <si>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</si>
  <si>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</si>
  <si>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</si>
  <si>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</si>
  <si>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</si>
  <si>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</si>
  <si>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</si>
  <si>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</si>
  <si>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</si>
  <si>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</si>
  <si>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</si>
  <si>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</si>
  <si>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</si>
  <si>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</si>
  <si>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</si>
  <si>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</si>
  <si>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</si>
  <si>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</si>
  <si>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</si>
  <si>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</si>
  <si>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</si>
  <si>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</si>
  <si>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</si>
  <si>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</si>
  <si>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</si>
  <si>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</si>
  <si>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</si>
  <si>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</si>
  <si>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</si>
  <si>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</si>
  <si>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</si>
  <si>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</si>
  <si>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</si>
  <si>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</si>
  <si>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</si>
  <si>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</si>
  <si>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</si>
  <si>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</si>
  <si>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</si>
  <si>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</si>
  <si>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</si>
  <si>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</si>
  <si>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</si>
  <si>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</si>
  <si>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</si>
  <si>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</si>
  <si>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</si>
  <si>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</si>
  <si>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</si>
  <si>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</si>
  <si>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</si>
  <si>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</si>
  <si>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</si>
  <si>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</si>
  <si>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</si>
  <si>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</si>
  <si>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</si>
  <si>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</si>
  <si>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</si>
  <si>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</si>
  <si>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</si>
  <si>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</si>
  <si>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</si>
  <si>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</si>
  <si>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</si>
  <si>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</si>
  <si>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</si>
  <si>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</si>
  <si>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</si>
  <si>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</si>
  <si>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</si>
  <si>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</si>
  <si>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</si>
  <si>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</si>
  <si>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</si>
  <si>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</si>
  <si>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</si>
  <si>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</si>
  <si>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</si>
  <si>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</si>
  <si>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</si>
  <si>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</si>
  <si>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</si>
  <si>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</si>
  <si>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</si>
  <si>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</si>
  <si>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</si>
  <si>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</si>
  <si>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</si>
  <si>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</si>
  <si>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</si>
  <si>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</si>
  <si>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</si>
  <si>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</si>
  <si>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</si>
  <si>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</si>
  <si>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</si>
  <si>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</si>
  <si>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</si>
  <si>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</si>
  <si>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</si>
  <si>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</si>
  <si>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</si>
  <si>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</si>
  <si>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</si>
  <si>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</si>
  <si>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</si>
  <si>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</si>
  <si>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</si>
  <si>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</si>
  <si>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</si>
  <si>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</si>
  <si>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</si>
  <si>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</si>
  <si>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</si>
  <si>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</si>
  <si>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</si>
  <si>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</si>
  <si>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</si>
  <si>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</si>
  <si>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</si>
  <si>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</si>
  <si>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</si>
  <si>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</si>
  <si>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</si>
  <si>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</si>
  <si>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</si>
  <si>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</si>
  <si>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</si>
  <si>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</si>
  <si>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</si>
  <si>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</si>
  <si>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</si>
  <si>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</si>
  <si>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</si>
  <si>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</si>
  <si>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</si>
  <si>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</si>
  <si>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</si>
  <si>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</si>
  <si>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</si>
  <si>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</si>
  <si>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</si>
  <si>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</si>
  <si>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</si>
  <si>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</si>
  <si>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</si>
  <si>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</si>
  <si>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</si>
  <si>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</si>
  <si>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</si>
  <si>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</si>
  <si>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</si>
  <si>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</si>
  <si>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</si>
  <si>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</si>
  <si>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</si>
  <si>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</si>
  <si>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</si>
  <si>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</si>
  <si>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</si>
  <si>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</si>
  <si>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</si>
  <si>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</si>
  <si>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</si>
  <si>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</si>
  <si>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</si>
  <si>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</si>
  <si>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</si>
  <si>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</si>
  <si>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</si>
  <si>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</si>
  <si>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</si>
  <si>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</si>
  <si>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</si>
  <si>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</si>
  <si>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</si>
  <si>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</si>
  <si>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</si>
  <si>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</si>
  <si>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</si>
  <si>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</si>
  <si>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</si>
  <si>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</si>
  <si>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</si>
  <si>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</si>
  <si>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</si>
  <si>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</si>
  <si>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</si>
  <si>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</si>
  <si>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</si>
  <si>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</si>
  <si>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</si>
  <si>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</si>
  <si>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</si>
  <si>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</si>
  <si>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</si>
  <si>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</si>
  <si>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</si>
  <si>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</si>
  <si>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</si>
  <si>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</si>
  <si>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</si>
  <si>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</si>
  <si>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</si>
  <si>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</si>
  <si>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</si>
  <si>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</si>
  <si>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</si>
  <si>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</si>
  <si>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</si>
  <si>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</si>
  <si>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</si>
  <si>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</si>
  <si>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</si>
  <si>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</si>
  <si>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</si>
  <si>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</si>
  <si>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</si>
  <si>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</si>
  <si>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</si>
  <si>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</si>
  <si>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</si>
  <si>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</si>
  <si>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</si>
  <si>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</si>
  <si>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</si>
  <si>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</si>
  <si>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</si>
  <si>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</si>
  <si>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</si>
  <si>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</si>
  <si>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</si>
  <si>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</si>
  <si>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</si>
  <si>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</si>
  <si>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</si>
  <si>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</si>
  <si>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</si>
  <si>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</si>
  <si>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</si>
  <si>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</si>
  <si>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</si>
  <si>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</si>
  <si>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</si>
  <si>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</si>
  <si>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</si>
  <si>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</si>
  <si>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</si>
  <si>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</si>
  <si>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</si>
  <si>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</si>
  <si>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</si>
  <si>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</si>
  <si>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</si>
  <si>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</si>
  <si>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</si>
  <si>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</si>
  <si>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</si>
  <si>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</si>
  <si>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</si>
  <si>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</si>
  <si>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</si>
  <si>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</si>
  <si>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</si>
  <si>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</si>
  <si>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</si>
  <si>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</si>
  <si>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</si>
  <si>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</si>
  <si>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</si>
  <si>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</si>
  <si>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</si>
  <si>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</si>
  <si>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</si>
  <si>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</si>
  <si>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</si>
  <si>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</si>
  <si>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</si>
  <si>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</si>
  <si>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</si>
  <si>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</si>
  <si>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</si>
  <si>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</si>
  <si>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</si>
  <si>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</si>
  <si>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</si>
  <si>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</si>
  <si>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</si>
  <si>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</si>
  <si>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</si>
  <si>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</si>
  <si>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</si>
  <si>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</si>
  <si>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</si>
  <si>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</si>
  <si>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</si>
  <si>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</si>
  <si>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</si>
  <si>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</si>
  <si>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</si>
  <si>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</si>
  <si>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</si>
  <si>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</si>
  <si>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</si>
  <si>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</si>
  <si>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</si>
  <si>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</si>
  <si>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</si>
  <si>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</si>
  <si>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</si>
  <si>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</si>
  <si>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</si>
  <si>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</si>
  <si>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</si>
  <si>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</si>
  <si>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</si>
  <si>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</si>
  <si>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</si>
  <si>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</si>
  <si>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</si>
  <si>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</si>
  <si>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</si>
  <si>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</si>
  <si>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</si>
  <si>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</si>
  <si>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</si>
  <si>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</si>
  <si>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</si>
  <si>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</si>
  <si>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</si>
  <si>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</si>
  <si>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</si>
  <si>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</si>
  <si>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</si>
  <si>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</si>
  <si>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</si>
  <si>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</si>
  <si>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</si>
  <si>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</si>
  <si>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</si>
  <si>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</si>
  <si>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</si>
  <si>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</si>
  <si>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</si>
  <si>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</si>
  <si>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</si>
  <si>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</si>
  <si>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</si>
  <si>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</si>
  <si>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</si>
  <si>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</si>
  <si>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</si>
  <si>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</si>
  <si>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</si>
  <si>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</si>
  <si>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</si>
  <si>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</si>
  <si>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</si>
  <si>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</si>
  <si>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</si>
  <si>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</si>
  <si>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</si>
  <si>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</si>
  <si>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</si>
  <si>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</si>
  <si>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</si>
  <si>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</si>
  <si>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</si>
  <si>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</si>
  <si>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</si>
  <si>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</si>
  <si>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</si>
  <si>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</si>
  <si>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</si>
  <si>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</si>
  <si>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</si>
  <si>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</si>
  <si>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</si>
  <si>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</si>
  <si>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</si>
  <si>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</si>
  <si>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</si>
  <si>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</si>
  <si>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</si>
  <si>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</si>
  <si>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</si>
  <si>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</si>
  <si>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</si>
  <si>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</si>
  <si>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</si>
  <si>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</si>
  <si>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</si>
  <si>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</si>
  <si>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</si>
  <si>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</si>
  <si>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</si>
  <si>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</si>
  <si>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</si>
  <si>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</si>
  <si>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</si>
  <si>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</si>
  <si>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</si>
  <si>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</si>
  <si>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</si>
  <si>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</si>
  <si>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</si>
  <si>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</si>
  <si>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</si>
  <si>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</si>
  <si>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</si>
  <si>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</si>
  <si>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</si>
  <si>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</si>
  <si>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</si>
  <si>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</si>
  <si>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</si>
  <si>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</si>
  <si>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</si>
  <si>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</si>
  <si>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</si>
  <si>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</si>
  <si>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</si>
  <si>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</si>
  <si>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</si>
  <si>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</si>
  <si>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</si>
  <si>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</si>
  <si>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</si>
  <si>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</si>
  <si>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</si>
  <si>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</si>
  <si>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</si>
  <si>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</si>
  <si>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</si>
  <si>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</si>
  <si>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</si>
  <si>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</si>
  <si>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</si>
  <si>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</si>
  <si>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</si>
  <si>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</si>
  <si>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</si>
  <si>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</si>
  <si>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</si>
  <si>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</si>
  <si>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</si>
  <si>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</si>
  <si>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</si>
  <si>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</si>
  <si>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</si>
  <si>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</si>
  <si>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</si>
  <si>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</si>
  <si>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</si>
  <si>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</si>
  <si>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</si>
  <si>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</si>
  <si>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</si>
  <si>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</si>
  <si>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</si>
  <si>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</si>
  <si>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</si>
  <si>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</si>
  <si>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</si>
  <si>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</si>
  <si>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</si>
  <si>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</si>
  <si>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</si>
  <si>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</si>
  <si>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</si>
  <si>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</si>
  <si>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</si>
  <si>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</si>
  <si>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</si>
  <si>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</si>
  <si>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</si>
  <si>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</si>
  <si>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</si>
  <si>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</si>
  <si>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</si>
  <si>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</si>
  <si>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</si>
  <si>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</si>
  <si>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</si>
  <si>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</si>
  <si>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</si>
  <si>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</si>
  <si>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</si>
  <si>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</si>
  <si>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</si>
  <si>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</si>
  <si>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</si>
  <si>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</si>
  <si>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</si>
  <si>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</si>
  <si>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</si>
  <si>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</si>
  <si>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</si>
  <si>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</si>
  <si>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</si>
  <si>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</si>
  <si>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</si>
  <si>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</si>
  <si>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</si>
  <si>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</si>
  <si>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</si>
  <si>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</si>
  <si>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</si>
  <si>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</si>
  <si>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</si>
  <si>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</si>
  <si>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</si>
  <si>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</si>
  <si>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</si>
  <si>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</si>
  <si>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</si>
  <si>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</si>
  <si>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</si>
  <si>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</si>
  <si>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</si>
  <si>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</si>
  <si>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</si>
  <si>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</si>
  <si>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</si>
  <si>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</si>
  <si>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</si>
  <si>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</si>
  <si>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</si>
  <si>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</si>
  <si>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</si>
  <si>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</si>
  <si>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</si>
  <si>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</si>
  <si>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</si>
  <si>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</si>
  <si>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</si>
  <si>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</si>
  <si>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</si>
  <si>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</si>
  <si>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</si>
  <si>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</si>
  <si>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</si>
  <si>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</si>
  <si>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</si>
  <si>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</si>
  <si>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</si>
  <si>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</si>
  <si>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</si>
  <si>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</si>
  <si>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</si>
  <si>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</si>
  <si>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</si>
  <si>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</si>
  <si>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</si>
  <si>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</si>
  <si>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</si>
  <si>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</si>
  <si>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</si>
  <si>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</si>
  <si>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</si>
  <si>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</si>
  <si>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</si>
  <si>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</si>
  <si>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</si>
  <si>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</si>
  <si>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</si>
  <si>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</si>
  <si>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</si>
  <si>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</si>
  <si>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</si>
  <si>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</si>
  <si>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</si>
  <si>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</si>
  <si>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</si>
  <si>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</si>
  <si>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</si>
  <si>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</si>
  <si>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</si>
  <si>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</si>
  <si>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</si>
  <si>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</si>
  <si>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</si>
  <si>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</si>
  <si>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</si>
  <si>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</si>
  <si>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</si>
  <si>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</si>
  <si>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</si>
  <si>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</si>
  <si>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</si>
  <si>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</si>
  <si>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</si>
  <si>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</si>
  <si>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</si>
  <si>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</si>
  <si>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</si>
  <si>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</si>
  <si>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</si>
  <si>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</si>
  <si>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</si>
  <si>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</si>
  <si>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</si>
  <si>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</si>
  <si>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</si>
  <si>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</si>
  <si>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</si>
  <si>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</si>
  <si>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</si>
  <si>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</si>
  <si>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</si>
  <si>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</si>
  <si>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</si>
  <si>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</si>
  <si>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</si>
  <si>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</si>
  <si>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</si>
  <si>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</si>
  <si>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</si>
  <si>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</si>
  <si>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</si>
  <si>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</si>
  <si>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</si>
  <si>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</si>
  <si>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</si>
  <si>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</si>
  <si>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</si>
  <si>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</si>
  <si>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</si>
  <si>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</si>
  <si>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</si>
  <si>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</si>
  <si>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</si>
  <si>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</si>
  <si>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</si>
  <si>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</si>
  <si>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</si>
  <si>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</si>
  <si>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</si>
  <si>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</si>
  <si>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</si>
  <si>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</si>
  <si>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</si>
  <si>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</si>
  <si>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</si>
  <si>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</si>
  <si>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</si>
  <si>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</si>
  <si>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</si>
  <si>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</si>
  <si>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</si>
  <si>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</si>
  <si>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</si>
  <si>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</si>
  <si>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</si>
  <si>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</si>
  <si>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</si>
  <si>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</si>
  <si>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</si>
  <si>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</si>
  <si>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</si>
  <si>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</si>
  <si>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</si>
  <si>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</si>
  <si>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</si>
  <si>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</si>
  <si>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</si>
  <si>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</si>
  <si>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</si>
  <si>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</si>
  <si>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</si>
  <si>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</si>
  <si>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</si>
  <si>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</si>
  <si>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</si>
  <si>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</si>
  <si>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</si>
  <si>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</si>
  <si>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</si>
  <si>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</si>
  <si>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</si>
  <si>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</si>
  <si>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</si>
  <si>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</si>
  <si>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</si>
  <si>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</si>
  <si>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</si>
  <si>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</si>
  <si>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</si>
  <si>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</si>
  <si>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</si>
  <si>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</si>
  <si>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</si>
  <si>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</si>
  <si>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</si>
  <si>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</si>
  <si>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</si>
  <si>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</si>
  <si>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</si>
  <si>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</si>
  <si>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</si>
  <si>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</si>
  <si>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</si>
  <si>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</si>
  <si>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</si>
  <si>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</si>
  <si>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</si>
  <si>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</si>
  <si>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</si>
  <si>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</si>
  <si>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</si>
  <si>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</si>
  <si>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</si>
  <si>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</si>
  <si>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</si>
  <si>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</si>
  <si>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</si>
  <si>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</si>
  <si>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</si>
  <si>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</si>
  <si>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</si>
  <si>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</si>
  <si>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</si>
  <si>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</si>
  <si>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</si>
  <si>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</si>
  <si>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</si>
  <si>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</si>
  <si>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</si>
  <si>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</si>
  <si>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</si>
  <si>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</si>
  <si>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</si>
  <si>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</si>
  <si>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</si>
  <si>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</si>
  <si>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</si>
  <si>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</si>
  <si>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</si>
  <si>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</si>
  <si>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</si>
  <si>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</si>
  <si>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</si>
  <si>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</si>
  <si>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</si>
  <si>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</si>
  <si>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</si>
  <si>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</si>
  <si>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</si>
  <si>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</si>
  <si>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</si>
  <si>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</si>
  <si>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</si>
  <si>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</si>
  <si>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</si>
  <si>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</si>
  <si>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</si>
  <si>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</si>
  <si>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</si>
  <si>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</si>
  <si>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</si>
  <si>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</si>
  <si>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</si>
  <si>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</si>
  <si>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</si>
  <si>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</si>
  <si>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</si>
  <si>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</si>
  <si>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</si>
  <si>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</si>
  <si>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</si>
  <si>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</si>
  <si>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</si>
  <si>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</si>
  <si>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</si>
  <si>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</si>
  <si>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</si>
  <si>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</si>
  <si>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</si>
  <si>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</si>
  <si>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</si>
  <si>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</si>
  <si>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</si>
  <si>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</si>
  <si>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</si>
  <si>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</si>
  <si>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</si>
  <si>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</si>
  <si>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</si>
  <si>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</si>
  <si>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</si>
  <si>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</si>
  <si>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</si>
  <si>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</si>
  <si>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</si>
  <si>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</si>
  <si>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</si>
  <si>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</si>
  <si>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</si>
  <si>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</si>
  <si>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</si>
  <si>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</si>
  <si>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</si>
  <si>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</si>
  <si>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</si>
  <si>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</si>
  <si>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</si>
  <si>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</si>
  <si>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</si>
  <si>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</si>
  <si>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</si>
  <si>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</si>
  <si>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</si>
  <si>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</si>
  <si>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</si>
  <si>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</si>
  <si>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</si>
  <si>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</si>
  <si>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</si>
  <si>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</si>
  <si>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</si>
  <si>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</si>
  <si>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</si>
  <si>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</si>
  <si>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</si>
  <si>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</si>
  <si>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</si>
  <si>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</si>
  <si>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</si>
  <si>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</si>
  <si>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</si>
  <si>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</si>
  <si>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</si>
  <si>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</si>
  <si>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</si>
  <si>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</si>
  <si>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</si>
  <si>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</si>
  <si>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</si>
  <si>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</si>
  <si>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</si>
  <si>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</si>
  <si>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</si>
  <si>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</si>
  <si>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</si>
  <si>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</si>
  <si>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</si>
  <si>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</si>
  <si>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</si>
  <si>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</si>
  <si>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</si>
  <si>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</si>
  <si>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</si>
  <si>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</si>
  <si>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</si>
  <si>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</si>
  <si>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</si>
  <si>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</si>
  <si>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</si>
  <si>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</si>
  <si>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</si>
  <si>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</si>
  <si>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</si>
  <si>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</si>
  <si>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</si>
  <si>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</si>
  <si>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</si>
  <si>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</si>
  <si>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</si>
  <si>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</si>
  <si>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</si>
  <si>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</si>
  <si>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</si>
  <si>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</si>
  <si>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</si>
  <si>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</si>
  <si>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</si>
  <si>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</si>
  <si>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</si>
  <si>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</si>
  <si>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</si>
  <si>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</si>
  <si>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</si>
  <si>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</si>
  <si>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</si>
  <si>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</si>
  <si>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</si>
  <si>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</si>
  <si>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</si>
  <si>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</si>
  <si>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</si>
  <si>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</si>
  <si>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</si>
  <si>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</si>
  <si>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</si>
  <si>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</si>
  <si>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</si>
  <si>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</si>
  <si>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</si>
  <si>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</si>
  <si>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</si>
  <si>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</si>
  <si>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</si>
  <si>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</si>
  <si>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</si>
  <si>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</si>
  <si>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</si>
  <si>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</si>
  <si>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</si>
  <si>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</si>
  <si>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</si>
  <si>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</si>
  <si>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</si>
  <si>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</si>
  <si>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</si>
  <si>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</si>
  <si>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</si>
  <si>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</si>
  <si>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</si>
  <si>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</si>
  <si>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</si>
  <si>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</si>
  <si>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</si>
  <si>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</si>
  <si>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</si>
  <si>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</si>
  <si>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</si>
  <si>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</si>
  <si>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</si>
  <si>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</si>
  <si>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</si>
  <si>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</si>
  <si>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</si>
  <si>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</si>
  <si>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</si>
  <si>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</si>
  <si>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</si>
  <si>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</si>
  <si>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</si>
  <si>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</si>
  <si>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</si>
  <si>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</si>
  <si>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</si>
  <si>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</si>
  <si>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</si>
  <si>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</si>
  <si>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</si>
  <si>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</si>
  <si>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</si>
  <si>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</si>
  <si>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</si>
  <si>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</si>
  <si>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</si>
  <si>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</si>
  <si>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</si>
  <si>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</si>
  <si>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</si>
  <si>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</si>
  <si>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</si>
  <si>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</si>
  <si>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</si>
  <si>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</si>
  <si>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</si>
  <si>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</si>
  <si>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</si>
  <si>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</si>
  <si>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</si>
  <si>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</si>
  <si>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</si>
  <si>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</si>
  <si>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</si>
  <si>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</si>
  <si>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</si>
  <si>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</si>
  <si>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</si>
  <si>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</si>
  <si>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</si>
  <si>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</si>
  <si>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</si>
  <si>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</si>
  <si>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</si>
  <si>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</si>
  <si>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</si>
  <si>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</si>
  <si>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</si>
  <si>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</si>
  <si>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</si>
  <si>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</si>
  <si>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</si>
  <si>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</si>
  <si>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</si>
  <si>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</si>
  <si>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</si>
  <si>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</si>
  <si>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</si>
  <si>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</si>
  <si>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</si>
  <si>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</si>
  <si>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</si>
  <si>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</si>
  <si>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</si>
  <si>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</si>
  <si>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</si>
  <si>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</si>
  <si>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</si>
  <si>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</si>
  <si>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</si>
  <si>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</si>
  <si>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</si>
  <si>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</si>
  <si>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</si>
  <si>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</si>
  <si>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</si>
  <si>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</si>
  <si>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</si>
  <si>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</si>
  <si>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</si>
  <si>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</si>
  <si>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</si>
  <si>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</si>
  <si>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</si>
  <si>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</si>
  <si>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</si>
  <si>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</si>
  <si>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</si>
  <si>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</si>
  <si>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</si>
  <si>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</si>
  <si>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</si>
  <si>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</si>
  <si>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</si>
  <si>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</si>
  <si>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</si>
  <si>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</si>
  <si>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</si>
  <si>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</si>
  <si>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</si>
  <si>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</si>
  <si>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</si>
  <si>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</si>
  <si>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</si>
  <si>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</si>
  <si>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</si>
  <si>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</si>
  <si>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</si>
  <si>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</si>
  <si>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</si>
  <si>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</si>
  <si>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</si>
  <si>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</si>
  <si>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</si>
  <si>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</si>
  <si>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</si>
  <si>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</si>
  <si>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</si>
  <si>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</si>
  <si>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</si>
  <si>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</si>
  <si>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</si>
  <si>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</si>
  <si>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</si>
  <si>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</si>
  <si>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</si>
  <si>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</si>
  <si>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</si>
  <si>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</si>
  <si>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</si>
  <si>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</si>
  <si>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</si>
  <si>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</si>
  <si>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</si>
  <si>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</si>
  <si>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</si>
  <si>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</si>
  <si>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</si>
  <si>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</si>
  <si>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</si>
  <si>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</si>
  <si>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</si>
  <si>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</si>
  <si>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</si>
  <si>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</si>
  <si>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</si>
  <si>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</si>
  <si>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</si>
  <si>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</si>
  <si>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</si>
  <si>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</si>
  <si>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</si>
  <si>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</si>
  <si>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</si>
  <si>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</si>
  <si>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</si>
  <si>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</si>
  <si>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</si>
  <si>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</si>
  <si>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</si>
  <si>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</si>
  <si>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</si>
  <si>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</si>
  <si>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</si>
  <si>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</si>
  <si>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</si>
  <si>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</si>
  <si>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</si>
  <si>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</si>
  <si>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</si>
  <si>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</si>
  <si>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</si>
  <si>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</si>
  <si>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</si>
  <si>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</si>
  <si>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</si>
  <si>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</si>
  <si>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</si>
  <si>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</si>
  <si>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</si>
  <si>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</si>
  <si>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</si>
  <si>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</si>
  <si>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</si>
  <si>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</si>
  <si>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</si>
  <si>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</si>
  <si>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</si>
  <si>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</si>
  <si>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</si>
  <si>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</si>
  <si>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</si>
  <si>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</si>
  <si>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</si>
  <si>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</si>
  <si>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</si>
  <si>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</si>
  <si>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</si>
  <si>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</si>
  <si>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</si>
  <si>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</si>
  <si>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</si>
  <si>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</si>
  <si>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</si>
  <si>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</si>
  <si>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</si>
  <si>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</si>
  <si>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</si>
  <si>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</si>
  <si>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</si>
  <si>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</si>
  <si>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</si>
  <si>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</si>
  <si>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</si>
  <si>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</si>
  <si>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</si>
  <si>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</si>
  <si>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</si>
  <si>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</si>
  <si>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</si>
  <si>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</si>
  <si>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</si>
  <si>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</si>
  <si>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</si>
  <si>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</si>
  <si>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</si>
  <si>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</si>
  <si>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</si>
  <si>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</si>
  <si>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</si>
  <si>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</si>
  <si>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</si>
  <si>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</si>
  <si>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</si>
  <si>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</si>
  <si>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</si>
  <si>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</si>
  <si>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</si>
  <si>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</si>
  <si>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</si>
  <si>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</si>
  <si>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</si>
  <si>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</si>
  <si>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</si>
  <si>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</si>
  <si>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</si>
  <si>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</si>
  <si>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</si>
  <si>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</si>
  <si>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</si>
  <si>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</si>
  <si>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</si>
  <si>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</si>
  <si>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</si>
  <si>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</si>
  <si>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</si>
  <si>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</si>
  <si>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</si>
  <si>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</si>
  <si>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</si>
  <si>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</si>
  <si>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</si>
  <si>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</si>
  <si>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</si>
  <si>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</si>
  <si>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</si>
  <si>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</si>
  <si>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</si>
  <si>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</si>
  <si>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</si>
  <si>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</si>
  <si>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</si>
  <si>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</si>
  <si>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</si>
  <si>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</si>
  <si>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</si>
  <si>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</si>
  <si>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</si>
  <si>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</si>
  <si>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</si>
  <si>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</si>
  <si>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</si>
  <si>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</si>
  <si>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</si>
  <si>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</si>
  <si>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</si>
  <si>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</si>
  <si>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</si>
  <si>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</si>
  <si>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</si>
  <si>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</si>
  <si>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</si>
  <si>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</si>
  <si>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</si>
  <si>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</si>
  <si>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</si>
  <si>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</si>
  <si>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</si>
  <si>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</si>
  <si>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</si>
  <si>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</si>
  <si>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</si>
  <si>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</si>
  <si>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</si>
  <si>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</si>
  <si>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</si>
  <si>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</si>
  <si>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</si>
  <si>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</si>
  <si>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</si>
  <si>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</si>
  <si>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</si>
  <si>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</si>
  <si>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</si>
  <si>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</si>
  <si>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</si>
  <si>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</si>
  <si>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</si>
  <si>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</si>
  <si>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</si>
  <si>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</si>
  <si>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</si>
  <si>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</si>
  <si>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</si>
  <si>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</si>
  <si>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</si>
  <si>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</si>
  <si>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</si>
  <si>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</si>
  <si>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</si>
  <si>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</si>
  <si>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</si>
  <si>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</si>
  <si>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</si>
  <si>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</si>
  <si>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</si>
  <si>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</si>
  <si>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</si>
  <si>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</si>
  <si>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</si>
  <si>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</si>
  <si>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</si>
  <si>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</si>
  <si>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</si>
  <si>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</si>
  <si>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</si>
  <si>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</si>
  <si>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</si>
  <si>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</si>
  <si>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</si>
  <si>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</si>
  <si>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</si>
  <si>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</si>
  <si>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</si>
  <si>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</si>
  <si>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</si>
  <si>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</si>
  <si>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</si>
  <si>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</si>
  <si>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</si>
  <si>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</si>
  <si>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</si>
  <si>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</si>
  <si>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</si>
  <si>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</si>
  <si>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</si>
  <si>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</si>
  <si>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</si>
  <si>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</si>
  <si>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</si>
  <si>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</si>
  <si>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</si>
  <si>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</si>
  <si>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</si>
  <si>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</si>
  <si>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</si>
  <si>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</si>
  <si>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</si>
  <si>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</si>
  <si>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</si>
  <si>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</si>
  <si>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</si>
  <si>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</si>
  <si>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</si>
  <si>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</si>
  <si>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</si>
  <si>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</si>
  <si>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</si>
  <si>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</si>
  <si>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</si>
  <si>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</si>
  <si>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</si>
  <si>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</si>
  <si>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</si>
  <si>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</si>
  <si>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</si>
  <si>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</si>
  <si>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</si>
  <si>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</si>
  <si>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</si>
  <si>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</si>
  <si>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</si>
  <si>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</si>
  <si>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</si>
  <si>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</si>
  <si>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</si>
  <si>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</si>
  <si>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</si>
  <si>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</si>
  <si>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</si>
  <si>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</si>
  <si>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</si>
  <si>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</si>
  <si>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</si>
  <si>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</si>
  <si>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</si>
  <si>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</si>
  <si>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</si>
  <si>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</si>
  <si>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</si>
  <si>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</si>
  <si>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</si>
  <si>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</si>
  <si>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</si>
  <si>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</si>
  <si>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</si>
  <si>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</si>
  <si>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</si>
  <si>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</si>
  <si>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</si>
  <si>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</si>
  <si>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</si>
  <si>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</si>
  <si>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</si>
  <si>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</si>
  <si>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</si>
  <si>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</si>
  <si>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</si>
  <si>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</si>
  <si>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</si>
  <si>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</si>
  <si>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</si>
  <si>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</si>
  <si>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</si>
  <si>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</si>
  <si>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</si>
  <si>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</si>
  <si>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</si>
  <si>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</si>
  <si>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</si>
  <si>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</si>
  <si>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</si>
  <si>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</si>
  <si>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</si>
  <si>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</si>
  <si>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</si>
  <si>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</si>
  <si>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</si>
  <si>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</si>
  <si>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</si>
  <si>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</si>
  <si>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</si>
  <si>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</si>
  <si>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</si>
  <si>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</si>
  <si>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</si>
  <si>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</si>
  <si>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</si>
  <si>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</si>
  <si>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</si>
  <si>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</si>
  <si>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</si>
  <si>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</si>
  <si>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</si>
  <si>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</si>
  <si>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</si>
  <si>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</si>
  <si>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</si>
  <si>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</si>
  <si>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</si>
  <si>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</si>
  <si>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</si>
  <si>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</si>
  <si>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</si>
  <si>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</si>
  <si>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</si>
  <si>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</si>
  <si>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</si>
  <si>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</si>
  <si>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</si>
  <si>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</si>
  <si>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</si>
  <si>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</si>
  <si>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</si>
  <si>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</si>
  <si>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</si>
  <si>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</si>
  <si>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</si>
  <si>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</si>
  <si>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</si>
  <si>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</si>
  <si>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</si>
  <si>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</si>
  <si>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</si>
  <si>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</si>
  <si>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</si>
  <si>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</si>
  <si>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</si>
  <si>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</si>
  <si>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</si>
  <si>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</si>
  <si>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</si>
  <si>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</si>
  <si>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</si>
  <si>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</si>
  <si>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</si>
  <si>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</si>
  <si>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</si>
  <si>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</si>
  <si>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</si>
  <si>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</si>
  <si>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</si>
  <si>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</si>
  <si>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</si>
  <si>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</si>
  <si>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</si>
  <si>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</si>
  <si>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</si>
  <si>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</si>
  <si>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</si>
  <si>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</si>
  <si>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</si>
  <si>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</si>
  <si>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</si>
  <si>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</si>
  <si>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</si>
  <si>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</si>
  <si>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</si>
  <si>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</si>
  <si>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</si>
  <si>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</si>
  <si>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</si>
  <si>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</si>
  <si>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</si>
  <si>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</si>
  <si>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</si>
  <si>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</si>
  <si>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</si>
  <si>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</si>
  <si>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</si>
  <si>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</si>
  <si>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</si>
  <si>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</si>
  <si>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</si>
  <si>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</si>
  <si>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</si>
  <si>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</si>
  <si>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</si>
  <si>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</si>
  <si>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</si>
  <si>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</si>
  <si>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</si>
  <si>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</si>
  <si>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</si>
  <si>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</si>
  <si>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</si>
  <si>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</si>
  <si>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</si>
  <si>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</si>
  <si>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</si>
  <si>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</si>
  <si>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</si>
  <si>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</si>
  <si>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</si>
  <si>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</si>
  <si>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</si>
  <si>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</si>
  <si>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</si>
  <si>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</si>
  <si>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</si>
  <si>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</si>
  <si>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</si>
  <si>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</si>
  <si>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</si>
  <si>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</si>
  <si>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</si>
  <si>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</si>
  <si>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</si>
  <si>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</si>
  <si>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</si>
  <si>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</si>
  <si>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</si>
  <si>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</si>
  <si>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</si>
  <si>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</si>
  <si>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</si>
  <si>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</si>
  <si>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</si>
  <si>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</si>
  <si>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</si>
  <si>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</si>
  <si>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</si>
  <si>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</si>
  <si>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</si>
  <si>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</si>
  <si>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</si>
  <si>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</si>
  <si>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</si>
  <si>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</si>
  <si>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</si>
  <si>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</si>
  <si>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</si>
  <si>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</si>
  <si>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</si>
  <si>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</si>
  <si>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</si>
  <si>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</si>
  <si>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</si>
  <si>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</si>
  <si>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</si>
  <si>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</si>
  <si>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</si>
  <si>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</si>
  <si>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</si>
  <si>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</si>
  <si>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</si>
  <si>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</si>
  <si>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</si>
  <si>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</si>
  <si>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</si>
  <si>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</si>
  <si>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</si>
  <si>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</si>
  <si>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</si>
  <si>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</si>
  <si>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</si>
  <si>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</si>
  <si>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</si>
  <si>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</si>
  <si>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</si>
  <si>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</si>
  <si>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</si>
  <si>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</si>
  <si>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</si>
  <si>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</si>
  <si>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</si>
  <si>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</si>
  <si>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</si>
  <si>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</si>
  <si>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</si>
  <si>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</si>
  <si>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</si>
  <si>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</si>
  <si>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</si>
  <si>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</si>
  <si>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</si>
  <si>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</si>
  <si>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</si>
  <si>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</si>
  <si>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</si>
  <si>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</si>
  <si>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</si>
  <si>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</si>
  <si>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</si>
  <si>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</si>
  <si>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</si>
  <si>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</si>
  <si>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</si>
  <si>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</si>
  <si>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</si>
  <si>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</si>
  <si>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</si>
  <si>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</si>
  <si>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</si>
  <si>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</si>
  <si>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</si>
  <si>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</si>
  <si>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</si>
  <si>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</si>
  <si>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</si>
  <si>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</si>
  <si>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</si>
  <si>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</si>
  <si>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</si>
  <si>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</si>
  <si>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</si>
  <si>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</si>
  <si>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</si>
  <si>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</si>
  <si>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</si>
  <si>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</si>
  <si>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</si>
  <si>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</si>
  <si>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</si>
  <si>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</si>
  <si>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</si>
  <si>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</si>
  <si>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</si>
  <si>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</si>
  <si>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</si>
  <si>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</si>
  <si>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</si>
  <si>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</si>
  <si>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</si>
  <si>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</si>
  <si>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</si>
  <si>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</si>
  <si>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</si>
  <si>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</si>
  <si>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</si>
  <si>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</si>
  <si>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</si>
  <si>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</si>
  <si>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</si>
  <si>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</si>
  <si>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</si>
  <si>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</si>
  <si>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</si>
  <si>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</si>
  <si>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</si>
  <si>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</si>
  <si>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</si>
  <si>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</si>
  <si>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</si>
  <si>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</si>
  <si>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</si>
  <si>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</si>
  <si>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</si>
  <si>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</si>
  <si>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</si>
  <si>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</si>
  <si>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</si>
  <si>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</si>
  <si>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</si>
  <si>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</si>
  <si>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</si>
  <si>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</si>
  <si>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</si>
  <si>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</si>
  <si>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</si>
  <si>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</si>
  <si>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</si>
  <si>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</si>
  <si>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</si>
  <si>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</si>
  <si>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</si>
  <si>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</si>
  <si>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</si>
  <si>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</si>
  <si>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</si>
  <si>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</si>
  <si>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</si>
  <si>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</si>
  <si>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</si>
  <si>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</si>
  <si>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</si>
  <si>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</si>
  <si>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</si>
  <si>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</si>
  <si>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</si>
  <si>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</si>
  <si>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</si>
  <si>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</si>
  <si>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</si>
  <si>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</si>
  <si>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</si>
  <si>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</si>
  <si>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</si>
  <si>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</si>
  <si>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</si>
  <si>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</si>
  <si>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</si>
  <si>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</si>
  <si>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</si>
  <si>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</si>
  <si>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</si>
  <si>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</si>
  <si>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</si>
  <si>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</si>
  <si>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</si>
  <si>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</si>
  <si>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</si>
  <si>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</si>
  <si>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</si>
  <si>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</si>
  <si>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</si>
  <si>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</si>
  <si>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</si>
  <si>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</si>
  <si>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</si>
  <si>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</si>
  <si>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</si>
  <si>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</si>
  <si>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</si>
  <si>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</si>
  <si>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</si>
  <si>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</si>
  <si>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</si>
  <si>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</si>
  <si>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</si>
  <si>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</si>
  <si>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</si>
  <si>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</si>
  <si>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</si>
  <si>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</si>
  <si>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</si>
  <si>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</si>
  <si>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</si>
  <si>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</si>
  <si>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</si>
  <si>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</si>
  <si>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</si>
  <si>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</si>
  <si>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</si>
  <si>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</si>
  <si>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</si>
  <si>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</si>
  <si>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</si>
  <si>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</si>
  <si>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</si>
  <si>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</si>
  <si>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</si>
  <si>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</si>
  <si>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</si>
  <si>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</si>
  <si>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</si>
  <si>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</si>
  <si>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</si>
  <si>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</si>
  <si>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</si>
  <si>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</si>
  <si>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</si>
  <si>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</si>
  <si>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</si>
  <si>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</si>
  <si>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</si>
  <si>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</si>
  <si>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</si>
  <si>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</si>
  <si>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</si>
  <si>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</si>
  <si>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</si>
  <si>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</si>
  <si>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</si>
  <si>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</si>
  <si>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</si>
  <si>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</si>
  <si>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</si>
  <si>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</si>
  <si>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</si>
  <si>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</si>
  <si>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</si>
  <si>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</si>
  <si>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</si>
  <si>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</si>
  <si>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</si>
  <si>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</si>
  <si>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</si>
  <si>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</si>
  <si>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</si>
  <si>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</si>
  <si>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</si>
  <si>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</si>
  <si>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</si>
  <si>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</si>
  <si>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</si>
  <si>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</si>
  <si>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</si>
  <si>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</si>
  <si>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</si>
  <si>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</si>
  <si>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</si>
  <si>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</si>
  <si>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</si>
  <si>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</si>
  <si>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</si>
  <si>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</si>
  <si>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</si>
  <si>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</si>
  <si>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</si>
  <si>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</si>
  <si>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</si>
  <si>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</si>
  <si>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</si>
  <si>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</si>
  <si>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</si>
  <si>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</si>
  <si>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</si>
  <si>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</si>
  <si>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</si>
  <si>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</si>
  <si>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</si>
  <si>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</si>
  <si>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</si>
  <si>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</si>
  <si>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</si>
  <si>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</si>
  <si>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</si>
  <si>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</si>
  <si>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</si>
  <si>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</si>
  <si>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</si>
  <si>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</si>
  <si>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</si>
  <si>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</si>
  <si>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</si>
  <si>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</si>
  <si>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</si>
  <si>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</si>
  <si>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</si>
  <si>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</si>
  <si>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</si>
  <si>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</si>
  <si>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</si>
  <si>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</si>
  <si>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</si>
  <si>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</si>
  <si>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</si>
  <si>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</si>
  <si>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</si>
  <si>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</si>
  <si>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</si>
  <si>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</si>
  <si>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</si>
  <si>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</si>
  <si>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</si>
  <si>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</si>
  <si>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</si>
  <si>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</si>
  <si>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</si>
  <si>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</si>
  <si>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</si>
  <si>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</si>
  <si>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</si>
  <si>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</si>
  <si>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</si>
  <si>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</si>
  <si>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</si>
  <si>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</si>
  <si>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</si>
  <si>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</si>
  <si>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</si>
  <si>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</si>
  <si>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</si>
  <si>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</si>
  <si>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</si>
  <si>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</si>
  <si>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</si>
  <si>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</si>
  <si>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</si>
  <si>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</si>
  <si>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</si>
  <si>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</si>
  <si>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</si>
  <si>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</si>
  <si>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</si>
  <si>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</si>
  <si>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</si>
  <si>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</si>
  <si>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</si>
  <si>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</si>
  <si>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</si>
  <si>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</si>
  <si>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</si>
  <si>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</si>
  <si>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</si>
  <si>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</si>
  <si>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</si>
  <si>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</si>
  <si>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</si>
  <si>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</si>
  <si>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</si>
  <si>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</si>
  <si>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</si>
  <si>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</si>
  <si>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</si>
  <si>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</si>
  <si>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</si>
  <si>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</si>
  <si>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</si>
  <si>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</si>
  <si>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</si>
  <si>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</si>
  <si>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</si>
  <si>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</si>
  <si>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</si>
  <si>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</si>
  <si>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</si>
  <si>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</si>
  <si>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</si>
  <si>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</si>
  <si>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</si>
  <si>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</si>
  <si>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</si>
  <si>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</si>
  <si>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</si>
  <si>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</si>
  <si>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</si>
  <si>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</si>
  <si>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</si>
  <si>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</si>
  <si>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</si>
  <si>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</si>
  <si>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</si>
  <si>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</si>
  <si>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</si>
  <si>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</si>
  <si>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</si>
  <si>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</si>
  <si>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</si>
  <si>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</si>
  <si>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</si>
  <si>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</si>
  <si>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</si>
  <si>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</si>
  <si>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</si>
  <si>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</si>
  <si>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</si>
  <si>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</si>
  <si>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</si>
  <si>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</si>
  <si>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</si>
  <si>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</si>
  <si>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</si>
  <si>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</si>
  <si>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</si>
  <si>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</si>
  <si>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</si>
  <si>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</si>
  <si>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</si>
  <si>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</si>
  <si>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</si>
  <si>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</si>
  <si>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</si>
  <si>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</si>
  <si>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</si>
  <si>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</si>
  <si>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</si>
  <si>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</si>
  <si>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</si>
  <si>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</si>
  <si>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</si>
  <si>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</si>
  <si>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</si>
  <si>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</si>
  <si>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</si>
  <si>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</si>
  <si>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</si>
  <si>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</si>
  <si>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</si>
  <si>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</si>
  <si>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</si>
  <si>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</si>
  <si>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</si>
  <si>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</si>
  <si>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</si>
  <si>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</si>
  <si>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</si>
  <si>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</si>
  <si>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</si>
  <si>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</si>
  <si>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</si>
  <si>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</si>
  <si>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</si>
  <si>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</si>
  <si>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</si>
  <si>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</si>
  <si>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</si>
  <si>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</si>
  <si>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</si>
  <si>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</si>
  <si>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</si>
  <si>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</si>
  <si>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</si>
  <si>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</si>
  <si>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</si>
  <si>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</si>
  <si>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</si>
  <si>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</si>
  <si>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</si>
  <si>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</si>
  <si>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</si>
  <si>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</si>
  <si>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</si>
  <si>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</si>
  <si>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</si>
  <si>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</si>
  <si>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</si>
  <si>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</si>
  <si>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</si>
  <si>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</si>
  <si>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</si>
  <si>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</si>
  <si>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</si>
  <si>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</si>
  <si>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</si>
  <si>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</si>
  <si>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</si>
  <si>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</si>
  <si>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</si>
  <si>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</si>
  <si>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</si>
  <si>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</si>
  <si>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</si>
  <si>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</si>
  <si>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</si>
  <si>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</si>
  <si>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</si>
  <si>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</si>
  <si>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</si>
  <si>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</si>
  <si>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</si>
  <si>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</si>
  <si>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</si>
  <si>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</si>
  <si>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</si>
  <si>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</si>
  <si>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</si>
  <si>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</si>
  <si>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</si>
  <si>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</si>
  <si>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</si>
  <si>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</si>
  <si>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</si>
  <si>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</si>
  <si>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</si>
  <si>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</si>
  <si>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</si>
  <si>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</si>
  <si>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</si>
  <si>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</si>
  <si>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</si>
  <si>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</si>
  <si>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</si>
  <si>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</si>
  <si>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</si>
  <si>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</si>
  <si>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</si>
  <si>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</si>
  <si>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</si>
  <si>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</si>
  <si>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</si>
  <si>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</si>
  <si>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</si>
  <si>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</si>
  <si>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</si>
  <si>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</si>
  <si>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</si>
  <si>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</si>
  <si>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</si>
  <si>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</si>
  <si>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</si>
  <si>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</si>
  <si>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</si>
  <si>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</si>
  <si>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</si>
  <si>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</si>
  <si>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</si>
  <si>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</si>
  <si>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</si>
  <si>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</si>
  <si>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</si>
  <si>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</si>
  <si>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</si>
  <si>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</si>
  <si>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</si>
  <si>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</si>
  <si>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</si>
  <si>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</si>
  <si>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</si>
  <si>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</si>
  <si>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</si>
  <si>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</si>
  <si>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</si>
  <si>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</si>
  <si>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</si>
  <si>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</si>
  <si>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</si>
  <si>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</si>
  <si>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</si>
  <si>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</si>
  <si>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</si>
  <si>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</si>
  <si>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</si>
  <si>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</si>
  <si>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</si>
  <si>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</si>
  <si>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</si>
  <si>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</si>
  <si>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</si>
  <si>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</si>
  <si>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</si>
  <si>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</si>
  <si>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</si>
  <si>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</si>
  <si>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</si>
  <si>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</si>
  <si>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</si>
  <si>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</si>
  <si>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</si>
  <si>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</si>
  <si>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</si>
  <si>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</si>
  <si>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</si>
  <si>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</si>
  <si>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</si>
  <si>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</si>
  <si>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</si>
  <si>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</si>
  <si>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</si>
  <si>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</si>
  <si>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</si>
  <si>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</si>
  <si>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</si>
  <si>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</si>
  <si>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</si>
  <si>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</si>
  <si>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</si>
  <si>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</si>
  <si>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</si>
  <si>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</si>
  <si>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</si>
  <si>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</si>
  <si>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</si>
  <si>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</si>
  <si>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</si>
  <si>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</si>
  <si>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</si>
  <si>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</si>
  <si>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</si>
  <si>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</si>
  <si>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</si>
  <si>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</si>
  <si>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</si>
  <si>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</si>
  <si>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</si>
  <si>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</si>
  <si>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</si>
  <si>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</si>
  <si>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</si>
  <si>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</si>
  <si>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</si>
  <si>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</si>
  <si>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</si>
  <si>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</si>
  <si>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</si>
  <si>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</si>
  <si>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</si>
  <si>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</si>
  <si>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</si>
  <si>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</si>
  <si>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</si>
  <si>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</si>
  <si>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</si>
  <si>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</si>
  <si>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</si>
  <si>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</si>
  <si>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</si>
  <si>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</si>
  <si>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</si>
  <si>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</si>
  <si>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</si>
  <si>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</si>
  <si>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</si>
  <si>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</si>
  <si>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</si>
  <si>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</si>
  <si>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</si>
  <si>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</si>
  <si>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</si>
  <si>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</si>
  <si>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</si>
  <si>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</si>
  <si>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</si>
  <si>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</si>
  <si>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</si>
  <si>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</si>
  <si>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</si>
  <si>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</si>
  <si>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</si>
  <si>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</si>
  <si>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</si>
  <si>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</si>
  <si>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</si>
  <si>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</si>
  <si>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</si>
  <si>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</si>
  <si>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</si>
  <si>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</si>
  <si>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</si>
  <si>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</si>
  <si>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</si>
  <si>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</si>
  <si>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</si>
  <si>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</si>
  <si>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</si>
  <si>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</si>
  <si>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</si>
  <si>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</si>
  <si>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</si>
  <si>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</si>
  <si>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</si>
  <si>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</si>
  <si>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</si>
  <si>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</si>
  <si>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</si>
  <si>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</si>
  <si>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</si>
  <si>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</si>
  <si>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</si>
  <si>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</si>
  <si>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</si>
  <si>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</si>
  <si>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</si>
  <si>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</si>
  <si>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</si>
  <si>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</si>
  <si>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</si>
  <si>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</si>
  <si>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</si>
  <si>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</si>
  <si>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</si>
  <si>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</si>
  <si>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</si>
  <si>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</si>
  <si>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</si>
  <si>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</si>
  <si>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</si>
  <si>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</si>
  <si>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</si>
  <si>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</si>
  <si>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</si>
  <si>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</si>
  <si>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</si>
  <si>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</si>
  <si>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</si>
  <si>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</si>
  <si>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</si>
  <si>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</si>
  <si>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</si>
  <si>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</si>
  <si>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</si>
  <si>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</si>
  <si>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</si>
  <si>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</si>
  <si>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</si>
  <si>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</si>
  <si>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</si>
  <si>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</si>
  <si>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</si>
  <si>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</si>
  <si>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</si>
  <si>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</si>
  <si>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</si>
  <si>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</si>
  <si>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</si>
  <si>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</si>
  <si>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</si>
  <si>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</si>
  <si>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</si>
  <si>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</si>
  <si>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</si>
  <si>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</si>
  <si>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</si>
  <si>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</si>
  <si>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</si>
  <si>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</si>
  <si>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</si>
  <si>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</si>
  <si>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</si>
  <si>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</si>
  <si>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</si>
  <si>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</si>
  <si>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</si>
  <si>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</si>
  <si>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</si>
  <si>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</si>
  <si>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</si>
  <si>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</si>
  <si>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</si>
  <si>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</si>
  <si>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</si>
  <si>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</si>
  <si>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</si>
  <si>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</si>
  <si>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</si>
  <si>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</si>
  <si>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</si>
  <si>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</si>
  <si>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</si>
  <si>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</si>
  <si>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</si>
  <si>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</si>
  <si>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</si>
  <si>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</si>
  <si>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</si>
  <si>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</si>
  <si>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</si>
  <si>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</si>
  <si>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</si>
  <si>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</si>
  <si>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</si>
  <si>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</si>
  <si>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</si>
  <si>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</si>
  <si>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</si>
  <si>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</si>
  <si>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</si>
  <si>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</si>
  <si>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</si>
  <si>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</si>
  <si>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</si>
  <si>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</si>
  <si>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</si>
  <si>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</si>
  <si>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</si>
  <si>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</si>
  <si>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</si>
  <si>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</si>
  <si>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</si>
  <si>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</si>
  <si>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</si>
  <si>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</si>
  <si>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</si>
  <si>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</si>
  <si>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</si>
  <si>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</si>
  <si>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</si>
  <si>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</si>
  <si>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</si>
  <si>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</si>
  <si>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</si>
  <si>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</si>
  <si>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</si>
  <si>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</si>
  <si>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</si>
  <si>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</si>
  <si>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</si>
  <si>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</si>
  <si>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</si>
  <si>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</si>
  <si>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</si>
  <si>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</si>
  <si>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</si>
  <si>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</si>
  <si>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</si>
  <si>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</si>
  <si>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</si>
  <si>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</si>
  <si>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</si>
  <si>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</si>
  <si>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</si>
  <si>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</si>
  <si>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</si>
  <si>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</si>
  <si>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</si>
  <si>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</si>
  <si>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</si>
  <si>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</si>
  <si>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</si>
  <si>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</si>
  <si>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</si>
  <si>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</si>
  <si>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</si>
  <si>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</si>
  <si>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</si>
  <si>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</si>
  <si>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</si>
  <si>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</si>
  <si>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</si>
  <si>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</si>
  <si>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</si>
  <si>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</si>
  <si>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</si>
  <si>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</si>
  <si>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</si>
  <si>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</si>
  <si>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</si>
  <si>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</si>
  <si>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</si>
  <si>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</si>
  <si>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</si>
  <si>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</si>
  <si>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</si>
  <si>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</si>
  <si>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</si>
  <si>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</si>
  <si>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</si>
  <si>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</si>
  <si>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</si>
  <si>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</si>
  <si>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</si>
  <si>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</si>
  <si>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</si>
  <si>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</si>
  <si>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</si>
  <si>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</si>
  <si>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</si>
  <si>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</si>
  <si>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</si>
  <si>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</si>
  <si>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</si>
  <si>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</si>
  <si>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</si>
  <si>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</si>
  <si>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</si>
  <si>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</si>
  <si>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</si>
  <si>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</si>
  <si>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</si>
  <si>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</si>
  <si>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</si>
  <si>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</si>
  <si>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</si>
  <si>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</si>
  <si>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</si>
  <si>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</si>
  <si>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</si>
  <si>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</si>
  <si>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</si>
  <si>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</si>
  <si>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</si>
  <si>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</si>
  <si>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</si>
  <si>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</si>
  <si>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</si>
  <si>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</si>
  <si>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</si>
  <si>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</si>
  <si>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</si>
  <si>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</si>
  <si>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</si>
  <si>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</si>
  <si>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</si>
  <si>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</si>
  <si>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</si>
  <si>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</si>
  <si>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</si>
  <si>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</si>
  <si>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</si>
  <si>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</si>
  <si>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</si>
  <si>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</si>
  <si>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</si>
  <si>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</si>
  <si>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</si>
  <si>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</si>
  <si>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</si>
  <si>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</si>
  <si>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</si>
  <si>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</si>
  <si>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</si>
  <si>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</si>
  <si>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</si>
  <si>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</si>
  <si>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</si>
  <si>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</si>
  <si>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</si>
  <si>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</si>
  <si>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</si>
  <si>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</si>
  <si>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</si>
  <si>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</si>
  <si>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</si>
  <si>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</si>
  <si>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</si>
  <si>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</si>
  <si>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</si>
  <si>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</si>
  <si>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</si>
  <si>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</si>
  <si>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</si>
  <si>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</si>
  <si>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</si>
  <si>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</si>
  <si>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</si>
  <si>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</si>
  <si>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</si>
  <si>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</si>
  <si>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</si>
  <si>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</si>
  <si>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</si>
  <si>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</si>
  <si>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</si>
  <si>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</si>
  <si>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</si>
  <si>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</si>
  <si>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</si>
  <si>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</si>
  <si>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</si>
  <si>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</si>
  <si>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</si>
  <si>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</si>
  <si>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</si>
  <si>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</si>
  <si>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</si>
  <si>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</si>
  <si>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</si>
  <si>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</si>
  <si>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</si>
  <si>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</si>
  <si>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</si>
  <si>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</si>
  <si>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</si>
  <si>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</si>
  <si>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</si>
  <si>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</si>
  <si>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</si>
  <si>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</si>
  <si>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</si>
  <si>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</si>
  <si>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</si>
  <si>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</si>
  <si>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</si>
  <si>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</si>
  <si>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</si>
  <si>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</si>
  <si>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</si>
  <si>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</si>
  <si>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</si>
  <si>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</si>
  <si>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</si>
  <si>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</si>
  <si>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</si>
  <si>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</si>
  <si>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</si>
  <si>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</si>
  <si>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</si>
  <si>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</si>
  <si>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</si>
  <si>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</si>
  <si>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</si>
  <si>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</si>
  <si>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</si>
  <si>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</si>
  <si>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</si>
  <si>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</si>
  <si>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</si>
  <si>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</si>
  <si>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</si>
  <si>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</si>
  <si>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</si>
  <si>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</si>
  <si>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</si>
  <si>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</si>
  <si>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</si>
  <si>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</si>
  <si>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</si>
  <si>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</si>
  <si>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</si>
  <si>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</si>
  <si>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</si>
  <si>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</si>
  <si>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</si>
  <si>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</si>
  <si>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</si>
  <si>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</si>
  <si>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</si>
  <si>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</si>
  <si>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</si>
  <si>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</si>
  <si>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</si>
  <si>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</si>
  <si>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</si>
  <si>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</si>
  <si>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</si>
  <si>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</si>
  <si>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</si>
  <si>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</si>
  <si>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</si>
  <si>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</si>
  <si>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</si>
  <si>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</si>
  <si>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</si>
  <si>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</si>
  <si>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</si>
  <si>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</si>
  <si>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</si>
  <si>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</si>
  <si>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</si>
  <si>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</si>
  <si>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</si>
  <si>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</si>
  <si>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</si>
  <si>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</si>
  <si>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</si>
  <si>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</si>
  <si>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</si>
  <si>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</si>
  <si>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</si>
  <si>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</si>
  <si>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</si>
  <si>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</si>
  <si>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</si>
  <si>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</si>
  <si>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</si>
  <si>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</si>
  <si>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</si>
  <si>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</si>
  <si>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</si>
  <si>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</si>
  <si>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</si>
  <si>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</si>
  <si>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</si>
  <si>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</si>
  <si>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</si>
  <si>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</si>
  <si>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</si>
  <si>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</si>
  <si>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</si>
  <si>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</si>
  <si>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</si>
  <si>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</si>
  <si>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</si>
  <si>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</si>
  <si>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</si>
  <si>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</si>
  <si>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</si>
  <si>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</si>
  <si>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</si>
  <si>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</si>
  <si>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</si>
  <si>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</si>
  <si>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</si>
  <si>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</si>
  <si>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</si>
  <si>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</si>
  <si>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</si>
  <si>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</si>
  <si>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</si>
  <si>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</si>
  <si>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</si>
  <si>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</si>
  <si>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</si>
  <si>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</si>
  <si>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</si>
  <si>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</si>
  <si>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</si>
  <si>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</si>
  <si>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</si>
  <si>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</si>
  <si>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</si>
  <si>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</si>
  <si>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</si>
  <si>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</si>
  <si>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</si>
  <si>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</si>
  <si>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</si>
  <si>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</si>
  <si>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</si>
  <si>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</si>
  <si>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</si>
  <si>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</si>
  <si>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</si>
  <si>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</si>
  <si>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</si>
  <si>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</si>
  <si>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</si>
  <si>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</si>
  <si>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</si>
  <si>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</si>
  <si>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</si>
  <si>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</si>
  <si>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</si>
  <si>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</si>
  <si>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</si>
  <si>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</si>
  <si>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</si>
  <si>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</si>
  <si>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</si>
  <si>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</si>
  <si>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</si>
  <si>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</si>
  <si>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</si>
  <si>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</si>
  <si>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</si>
  <si>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</si>
  <si>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</si>
  <si>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</si>
  <si>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</si>
  <si>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</si>
  <si>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</si>
  <si>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</si>
  <si>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</si>
  <si>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</si>
  <si>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</si>
  <si>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</si>
  <si>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</si>
  <si>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</si>
  <si>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</si>
  <si>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</si>
  <si>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</si>
  <si>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</si>
  <si>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</si>
  <si>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</si>
  <si>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</si>
  <si>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</si>
  <si>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</si>
  <si>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</si>
  <si>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</si>
  <si>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</si>
  <si>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</si>
  <si>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</si>
  <si>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</si>
  <si>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</si>
  <si>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</si>
  <si>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</si>
  <si>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</si>
  <si>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</si>
  <si>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</si>
  <si>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</si>
  <si>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</si>
  <si>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</si>
  <si>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</si>
  <si>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</si>
  <si>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</si>
  <si>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</si>
  <si>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</si>
  <si>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</si>
  <si>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</si>
  <si>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</si>
  <si>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</si>
  <si>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</si>
  <si>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</si>
  <si>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</si>
  <si>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</si>
  <si>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</si>
  <si>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</si>
  <si>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</si>
  <si>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</si>
  <si>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</si>
  <si>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</si>
  <si>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</si>
  <si>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</si>
  <si>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</si>
  <si>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</si>
  <si>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</si>
  <si>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</si>
  <si>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</si>
  <si>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</si>
  <si>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</si>
  <si>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</si>
  <si>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</si>
  <si>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</si>
  <si>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</si>
  <si>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</si>
  <si>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</si>
  <si>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</si>
  <si>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</si>
  <si>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</si>
  <si>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</si>
  <si>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</si>
  <si>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</si>
  <si>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</si>
  <si>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</si>
  <si>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</si>
  <si>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</si>
  <si>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</si>
  <si>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</si>
  <si>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</si>
  <si>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</si>
  <si>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</si>
  <si>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</si>
  <si>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</si>
  <si>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</si>
  <si>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</si>
  <si>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</si>
  <si>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</si>
  <si>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</si>
  <si>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</si>
  <si>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</si>
  <si>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</si>
  <si>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</si>
  <si>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</si>
  <si>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</si>
  <si>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</si>
  <si>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</si>
  <si>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</si>
  <si>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</si>
  <si>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</si>
  <si>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</si>
  <si>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</si>
  <si>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</si>
  <si>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</si>
  <si>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</si>
  <si>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</si>
  <si>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</si>
  <si>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</si>
  <si>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</si>
  <si>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</si>
  <si>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</si>
  <si>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</si>
  <si>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</si>
  <si>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</si>
  <si>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</si>
  <si>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</si>
  <si>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</si>
  <si>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</si>
  <si>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</si>
  <si>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</si>
  <si>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</si>
  <si>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</si>
  <si>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</si>
  <si>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</si>
  <si>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</si>
  <si>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</si>
  <si>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</si>
  <si>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</si>
  <si>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</si>
  <si>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</si>
  <si>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</si>
  <si>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</si>
  <si>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</si>
  <si>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</si>
  <si>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</si>
  <si>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</si>
  <si>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</si>
  <si>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</si>
  <si>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</si>
  <si>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</si>
  <si>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</si>
  <si>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</si>
  <si>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</si>
  <si>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</si>
  <si>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</si>
  <si>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</si>
  <si>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</si>
  <si>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</si>
  <si>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</si>
  <si>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</si>
  <si>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</si>
  <si>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</si>
  <si>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</si>
  <si>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</si>
  <si>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</si>
  <si>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</si>
  <si>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</si>
  <si>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</si>
  <si>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</si>
  <si>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</si>
  <si>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</si>
  <si>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</si>
  <si>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</si>
  <si>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</si>
  <si>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</si>
  <si>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</si>
  <si>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</si>
  <si>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</si>
  <si>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</si>
  <si>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</si>
  <si>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</si>
  <si>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</si>
  <si>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</si>
  <si>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</si>
  <si>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</si>
  <si>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</si>
  <si>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</si>
  <si>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</si>
  <si>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</si>
  <si>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</si>
  <si>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</si>
  <si>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</si>
  <si>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</si>
  <si>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</si>
  <si>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</si>
  <si>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</si>
  <si>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</si>
  <si>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</si>
  <si>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</si>
  <si>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</si>
  <si>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</si>
  <si>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</si>
  <si>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</si>
  <si>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</si>
  <si>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</si>
  <si>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</si>
  <si>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</si>
  <si>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</si>
  <si>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</si>
  <si>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</si>
  <si>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</si>
  <si>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</si>
  <si>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</si>
  <si>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</si>
  <si>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</si>
  <si>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</si>
  <si>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</si>
  <si>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</si>
  <si>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</si>
  <si>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</si>
  <si>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</si>
  <si>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</si>
  <si>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</si>
  <si>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</si>
  <si>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</si>
  <si>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</si>
  <si>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</si>
  <si>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</si>
  <si>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</si>
  <si>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</si>
  <si>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</si>
  <si>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</si>
  <si>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</si>
  <si>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</si>
  <si>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</si>
  <si>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</si>
  <si>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</si>
  <si>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</si>
  <si>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</si>
  <si>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</si>
  <si>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</si>
  <si>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</si>
  <si>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</si>
  <si>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</si>
  <si>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</si>
  <si>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</si>
  <si>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</si>
  <si>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</si>
  <si>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</si>
  <si>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</si>
  <si>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</si>
  <si>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</si>
  <si>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</si>
  <si>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</si>
  <si>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</si>
  <si>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</si>
  <si>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</si>
  <si>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</si>
  <si>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</si>
  <si>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</si>
  <si>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</si>
  <si>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</si>
  <si>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</si>
  <si>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</si>
  <si>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</si>
  <si>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</si>
  <si>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</si>
  <si>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</si>
  <si>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</si>
  <si>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</si>
  <si>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</si>
  <si>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</si>
  <si>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</si>
  <si>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</si>
  <si>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</si>
  <si>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</si>
  <si>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</si>
  <si>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</si>
  <si>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</si>
  <si>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</si>
  <si>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</si>
  <si>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</si>
  <si>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</si>
  <si>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</si>
  <si>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</si>
  <si>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</si>
  <si>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</si>
  <si>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</si>
  <si>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</si>
  <si>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</si>
  <si>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</si>
  <si>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</si>
  <si>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</si>
  <si>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</si>
  <si>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</si>
  <si>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</si>
  <si>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</si>
  <si>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</si>
  <si>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</si>
  <si>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</si>
  <si>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</si>
  <si>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</si>
  <si>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</si>
  <si>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</si>
  <si>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</si>
  <si>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</si>
  <si>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</si>
  <si>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</si>
  <si>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</si>
  <si>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</si>
  <si>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</si>
  <si>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</si>
  <si>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</si>
  <si>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</si>
  <si>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</si>
  <si>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</si>
  <si>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</si>
  <si>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</si>
  <si>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</si>
  <si>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</si>
  <si>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</si>
  <si>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</si>
  <si>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</si>
  <si>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</si>
  <si>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</si>
  <si>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</si>
  <si>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</si>
  <si>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</si>
  <si>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</si>
  <si>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</si>
  <si>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</si>
  <si>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</si>
  <si>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</si>
  <si>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</si>
  <si>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</si>
  <si>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</si>
  <si>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</si>
  <si>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</si>
  <si>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</si>
  <si>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</si>
  <si>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</si>
  <si>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</si>
  <si>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</si>
  <si>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</si>
  <si>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</si>
  <si>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</si>
  <si>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</si>
  <si>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</si>
  <si>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</si>
  <si>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</si>
  <si>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</si>
  <si>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</si>
  <si>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</si>
  <si>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</si>
  <si>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</si>
  <si>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</si>
  <si>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</si>
  <si>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</si>
  <si>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</si>
  <si>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</si>
  <si>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</si>
  <si>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</si>
  <si>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</si>
  <si>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</si>
  <si>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</si>
  <si>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</si>
  <si>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</si>
  <si>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</si>
  <si>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</si>
  <si>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</si>
  <si>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</si>
  <si>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</si>
  <si>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</si>
  <si>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</si>
  <si>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</si>
  <si>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</si>
  <si>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</si>
  <si>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</si>
  <si>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</si>
  <si>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</si>
  <si>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</si>
  <si>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</si>
  <si>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</si>
  <si>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</si>
  <si>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</si>
  <si>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</si>
  <si>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</si>
  <si>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</si>
  <si>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</si>
  <si>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</si>
  <si>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</si>
  <si>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</si>
  <si>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</si>
  <si>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</si>
  <si>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</si>
  <si>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</si>
  <si>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</si>
  <si>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</si>
  <si>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</si>
  <si>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</si>
  <si>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</si>
  <si>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</si>
  <si>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</si>
  <si>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</si>
  <si>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</si>
  <si>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</si>
  <si>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</si>
  <si>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</si>
  <si>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</si>
  <si>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</si>
  <si>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</si>
  <si>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</si>
  <si>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</si>
  <si>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</si>
  <si>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</si>
  <si>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</si>
  <si>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</si>
  <si>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</si>
  <si>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</si>
  <si>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</si>
  <si>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</si>
  <si>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</si>
  <si>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</si>
  <si>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</si>
  <si>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</si>
  <si>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</si>
  <si>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</si>
  <si>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</si>
  <si>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</si>
  <si>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</si>
  <si>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</si>
  <si>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</si>
  <si>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</si>
  <si>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</si>
  <si>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</si>
  <si>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</si>
  <si>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</si>
  <si>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</si>
  <si>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</si>
  <si>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</si>
  <si>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</si>
  <si>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</si>
  <si>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</si>
  <si>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</si>
  <si>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</si>
  <si>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</si>
  <si>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</si>
  <si>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</si>
  <si>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</si>
  <si>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</si>
  <si>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</si>
  <si>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</si>
  <si>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</si>
  <si>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</si>
  <si>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</si>
  <si>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</si>
  <si>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</si>
  <si>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</si>
  <si>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</si>
  <si>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</si>
  <si>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</si>
  <si>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</si>
  <si>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</si>
  <si>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</si>
  <si>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</si>
  <si>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</si>
  <si>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</si>
  <si>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</si>
  <si>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</si>
  <si>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</si>
  <si>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</si>
  <si>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</si>
  <si>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</si>
  <si>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</si>
  <si>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</si>
  <si>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</si>
  <si>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</si>
  <si>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</si>
  <si>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</si>
  <si>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</si>
  <si>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</si>
  <si>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</si>
  <si>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</si>
  <si>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</si>
  <si>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</si>
  <si>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</si>
  <si>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</si>
  <si>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</si>
  <si>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</si>
  <si>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</si>
  <si>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</si>
  <si>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</si>
  <si>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</si>
  <si>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</si>
  <si>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</si>
  <si>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</si>
  <si>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</si>
  <si>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</si>
  <si>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</si>
  <si>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</si>
  <si>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</si>
  <si>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</si>
  <si>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</si>
  <si>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</si>
  <si>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</si>
  <si>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</si>
  <si>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</si>
  <si>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</si>
  <si>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</si>
  <si>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</si>
  <si>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</si>
  <si>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</si>
  <si>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</si>
  <si>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</si>
  <si>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</si>
  <si>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</si>
  <si>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</si>
  <si>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</si>
  <si>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</si>
  <si>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</si>
  <si>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</si>
  <si>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</si>
  <si>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</si>
  <si>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</si>
  <si>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</si>
  <si>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</si>
  <si>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</si>
  <si>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</si>
  <si>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</si>
  <si>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</si>
  <si>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</si>
  <si>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</si>
  <si>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</si>
  <si>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</si>
  <si>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</si>
  <si>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</si>
  <si>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</si>
  <si>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</si>
  <si>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</si>
  <si>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</si>
  <si>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</si>
  <si>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</si>
  <si>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</si>
  <si>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</si>
  <si>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</si>
  <si>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</si>
  <si>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</si>
  <si>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</si>
  <si>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</si>
  <si>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</si>
  <si>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</si>
  <si>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</si>
  <si>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</si>
  <si>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</si>
  <si>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</si>
  <si>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</si>
  <si>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</si>
  <si>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</si>
  <si>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</si>
  <si>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</si>
  <si>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</si>
  <si>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</si>
  <si>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</si>
  <si>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</si>
  <si>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</si>
  <si>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</si>
  <si>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</si>
  <si>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</si>
  <si>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</si>
  <si>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</si>
  <si>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</si>
  <si>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</si>
  <si>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</si>
  <si>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</si>
  <si>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</si>
  <si>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</si>
  <si>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</si>
  <si>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</si>
  <si>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</si>
  <si>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</si>
  <si>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</si>
  <si>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</si>
  <si>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</si>
  <si>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</si>
  <si>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</si>
  <si>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</si>
  <si>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</si>
  <si>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</si>
  <si>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</si>
  <si>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</si>
  <si>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</si>
  <si>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</si>
  <si>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</si>
  <si>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</si>
  <si>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</si>
  <si>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</si>
  <si>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</si>
  <si>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</si>
  <si>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</si>
  <si>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</si>
  <si>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</si>
  <si>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</si>
  <si>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</si>
  <si>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</si>
  <si>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</si>
  <si>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</si>
  <si>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</si>
  <si>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</si>
  <si>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</si>
  <si>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</si>
  <si>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</si>
  <si>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</si>
  <si>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</si>
  <si>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</si>
  <si>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</si>
  <si>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</si>
  <si>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</si>
  <si>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</si>
  <si>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</si>
  <si>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</si>
  <si>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</si>
  <si>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</si>
  <si>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</si>
  <si>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</si>
  <si>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</si>
  <si>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</si>
  <si>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</si>
  <si>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</si>
  <si>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</si>
  <si>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</si>
  <si>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</si>
  <si>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</si>
  <si>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</si>
  <si>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</si>
  <si>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</si>
  <si>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</si>
  <si>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</si>
  <si>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</si>
  <si>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</si>
  <si>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</si>
  <si>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</si>
  <si>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</si>
  <si>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</si>
  <si>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</si>
  <si>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</si>
  <si>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</si>
  <si>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</si>
  <si>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</si>
  <si>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</si>
  <si>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</si>
  <si>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</si>
  <si>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</si>
  <si>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</si>
  <si>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</si>
  <si>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</si>
  <si>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</si>
  <si>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</si>
  <si>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</si>
  <si>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</si>
  <si>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</si>
  <si>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</si>
  <si>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</si>
  <si>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</si>
  <si>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</si>
  <si>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</si>
  <si>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</si>
  <si>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</si>
  <si>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</si>
  <si>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</si>
  <si>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</si>
  <si>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</si>
  <si>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</si>
  <si>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</si>
  <si>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</si>
  <si>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</si>
  <si>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</si>
  <si>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</si>
  <si>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</si>
  <si>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</si>
  <si>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</si>
  <si>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</si>
  <si>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</si>
  <si>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</si>
  <si>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</si>
  <si>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</si>
  <si>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</si>
  <si>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</si>
  <si>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</si>
  <si>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</si>
  <si>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</si>
  <si>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</si>
  <si>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</si>
  <si>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</si>
  <si>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</si>
  <si>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</si>
  <si>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</si>
  <si>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</si>
  <si>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</si>
  <si>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</si>
  <si>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</si>
  <si>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</si>
  <si>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</si>
  <si>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</si>
  <si>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</si>
  <si>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</si>
  <si>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</si>
  <si>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</si>
  <si>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</si>
  <si>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</si>
  <si>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</si>
  <si>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</si>
  <si>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</si>
  <si>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</si>
  <si>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</si>
  <si>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</si>
  <si>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</si>
  <si>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</si>
  <si>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</si>
  <si>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</si>
  <si>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</si>
  <si>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</si>
  <si>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</si>
  <si>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</si>
  <si>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</si>
  <si>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</si>
  <si>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</si>
  <si>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</si>
  <si>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</si>
  <si>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</si>
  <si>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</si>
  <si>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</si>
  <si>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</si>
  <si>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</si>
  <si>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</si>
  <si>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</si>
  <si>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</si>
  <si>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</si>
  <si>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</si>
  <si>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</si>
  <si>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</si>
  <si>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</si>
  <si>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</si>
  <si>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</si>
  <si>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</si>
  <si>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</si>
  <si>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</si>
  <si>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</si>
  <si>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</si>
  <si>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</si>
  <si>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</si>
  <si>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</si>
  <si>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</si>
  <si>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</si>
  <si>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</si>
  <si>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</si>
  <si>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</si>
  <si>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</si>
  <si>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</si>
  <si>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</si>
  <si>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</si>
  <si>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</si>
  <si>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</si>
  <si>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</si>
  <si>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</si>
  <si>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</si>
  <si>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</si>
  <si>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</si>
  <si>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</si>
  <si>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</si>
  <si>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</si>
  <si>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</si>
  <si>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</si>
  <si>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</si>
  <si>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</si>
  <si>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</si>
  <si>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</si>
  <si>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</si>
  <si>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</si>
  <si>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</si>
  <si>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</si>
  <si>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</si>
  <si>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</si>
  <si>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</si>
  <si>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</si>
  <si>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</si>
  <si>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</si>
  <si>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</si>
  <si>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</si>
  <si>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</si>
  <si>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</si>
  <si>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</si>
  <si>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</si>
  <si>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</si>
  <si>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</si>
  <si>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</si>
  <si>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</si>
  <si>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</si>
  <si>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</si>
  <si>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</si>
  <si>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</si>
  <si>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</si>
  <si>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</si>
  <si>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</si>
  <si>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</si>
  <si>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</si>
  <si>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</si>
  <si>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</si>
  <si>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</si>
  <si>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</si>
  <si>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</si>
  <si>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</si>
  <si>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</si>
  <si>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</si>
  <si>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</si>
  <si>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</si>
  <si>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</si>
  <si>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</si>
  <si>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</si>
  <si>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</si>
  <si>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</si>
  <si>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</si>
  <si>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</si>
  <si>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</si>
  <si>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</si>
  <si>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</si>
  <si>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</si>
  <si>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</si>
  <si>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</si>
  <si>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</si>
  <si>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</si>
  <si>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</si>
  <si>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</si>
  <si>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</si>
  <si>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</si>
  <si>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</si>
  <si>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</si>
  <si>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</si>
  <si>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</si>
  <si>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</si>
  <si>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</si>
  <si>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</si>
  <si>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</si>
  <si>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</si>
  <si>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</si>
  <si>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</si>
  <si>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</si>
  <si>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</si>
  <si>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</si>
  <si>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</si>
  <si>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</si>
  <si>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</si>
  <si>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</si>
  <si>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</si>
  <si>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</si>
  <si>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</si>
  <si>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</si>
  <si>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</si>
  <si>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</si>
  <si>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</si>
  <si>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</si>
  <si>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</si>
  <si>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</si>
  <si>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</si>
  <si>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</si>
  <si>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</si>
  <si>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</si>
  <si>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</si>
  <si>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</si>
  <si>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</si>
  <si>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</si>
  <si>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</si>
  <si>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</si>
  <si>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</si>
  <si>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</si>
  <si>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</si>
  <si>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</si>
  <si>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</si>
  <si>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</si>
  <si>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</si>
  <si>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</si>
  <si>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</si>
  <si>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</si>
  <si>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</si>
  <si>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</si>
  <si>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</si>
  <si>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</si>
  <si>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</si>
  <si>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</si>
  <si>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</si>
  <si>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</si>
  <si>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</si>
  <si>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</si>
  <si>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</si>
  <si>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</si>
  <si>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</si>
  <si>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</si>
  <si>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</si>
  <si>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</si>
  <si>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</si>
  <si>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</si>
  <si>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</si>
  <si>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</si>
  <si>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</si>
  <si>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</si>
  <si>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</si>
  <si>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</si>
  <si>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</si>
  <si>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</si>
  <si>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</si>
  <si>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</si>
  <si>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</si>
  <si>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</si>
  <si>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</si>
  <si>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</si>
  <si>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</si>
  <si>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</si>
  <si>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</si>
  <si>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</si>
  <si>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</si>
  <si>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</si>
  <si>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</si>
  <si>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</si>
  <si>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</si>
  <si>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</si>
  <si>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</si>
  <si>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</si>
  <si>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</si>
  <si>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</si>
  <si>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</si>
  <si>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</si>
  <si>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</si>
  <si>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</si>
  <si>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</si>
  <si>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</si>
  <si>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</si>
  <si>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</si>
  <si>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</si>
  <si>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</si>
  <si>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</si>
  <si>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</si>
  <si>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</si>
  <si>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</si>
  <si>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</si>
  <si>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</si>
  <si>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</si>
  <si>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</si>
  <si>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</si>
  <si>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</si>
  <si>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</si>
  <si>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</si>
  <si>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</si>
  <si>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</si>
  <si>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</si>
  <si>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</si>
  <si>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</si>
  <si>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</si>
  <si>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</si>
  <si>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</si>
  <si>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</si>
  <si>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</si>
  <si>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</si>
  <si>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</si>
  <si>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</si>
  <si>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</si>
  <si>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</si>
  <si>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</si>
  <si>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</si>
  <si>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</si>
  <si>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</si>
  <si>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</si>
  <si>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</si>
  <si>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</si>
  <si>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</si>
  <si>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</si>
  <si>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</si>
  <si>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</si>
  <si>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</si>
  <si>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</si>
  <si>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</si>
  <si>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</si>
  <si>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</si>
  <si>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</si>
  <si>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</si>
  <si>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</si>
  <si>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</si>
  <si>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</si>
  <si>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</si>
  <si>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</si>
  <si>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</si>
  <si>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</si>
  <si>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</si>
  <si>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</si>
  <si>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</si>
  <si>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</si>
  <si>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</si>
  <si>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</si>
  <si>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</si>
  <si>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</si>
  <si>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</si>
  <si>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</si>
  <si>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</si>
  <si>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</si>
  <si>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</si>
  <si>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</si>
  <si>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</si>
  <si>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</si>
  <si>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</si>
  <si>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</si>
  <si>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</si>
  <si>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</si>
  <si>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</si>
  <si>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</si>
  <si>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</si>
  <si>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</si>
  <si>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</si>
  <si>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</si>
  <si>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</si>
  <si>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</si>
  <si>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</si>
  <si>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</si>
  <si>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</si>
  <si>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</si>
  <si>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</si>
  <si>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</si>
  <si>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</si>
  <si>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</si>
  <si>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</si>
  <si>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</si>
  <si>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</si>
  <si>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</si>
  <si>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</si>
  <si>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</si>
  <si>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</si>
  <si>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</si>
  <si>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</si>
  <si>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</si>
  <si>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</si>
  <si>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</si>
  <si>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</si>
  <si>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</si>
  <si>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</si>
  <si>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</si>
  <si>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</si>
  <si>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</si>
  <si>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</si>
  <si>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</si>
  <si>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</si>
  <si>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</si>
  <si>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</si>
  <si>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</si>
  <si>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</si>
  <si>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</si>
  <si>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</si>
  <si>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</si>
  <si>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</si>
  <si>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</si>
  <si>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</si>
  <si>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</si>
  <si>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</si>
  <si>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</si>
  <si>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</si>
  <si>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</si>
  <si>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</si>
  <si>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</si>
  <si>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</si>
  <si>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</si>
  <si>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</si>
  <si>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</si>
  <si>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</si>
  <si>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</si>
  <si>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</si>
  <si>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</si>
  <si>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</si>
  <si>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</si>
  <si>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</si>
  <si>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</si>
  <si>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</si>
  <si>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</si>
  <si>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</si>
  <si>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</si>
  <si>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</si>
  <si>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</si>
  <si>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</si>
  <si>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</si>
  <si>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</si>
  <si>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</si>
  <si>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</si>
  <si>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</si>
  <si>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</si>
  <si>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</si>
  <si>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</si>
  <si>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</si>
  <si>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</si>
  <si>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</si>
  <si>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</si>
  <si>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</si>
  <si>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</si>
  <si>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</si>
  <si>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</si>
  <si>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</si>
  <si>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</si>
  <si>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</si>
  <si>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</si>
  <si>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</si>
  <si>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</si>
  <si>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</si>
  <si>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</si>
  <si>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</si>
  <si>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</si>
  <si>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</si>
  <si>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</si>
  <si>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</si>
  <si>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</si>
  <si>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</si>
  <si>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</si>
  <si>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</si>
  <si>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</si>
  <si>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</si>
  <si>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</si>
  <si>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</si>
  <si>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</si>
  <si>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</si>
  <si>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</si>
  <si>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</si>
  <si>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</si>
  <si>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</si>
  <si>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</si>
  <si>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</si>
  <si>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</si>
  <si>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</si>
  <si>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</si>
  <si>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</si>
  <si>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</si>
  <si>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</si>
  <si>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</si>
  <si>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</si>
  <si>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</si>
  <si>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</si>
  <si>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</si>
  <si>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</si>
  <si>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</si>
  <si>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</si>
  <si>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</si>
  <si>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</si>
  <si>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</si>
  <si>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</si>
  <si>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</si>
  <si>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</si>
  <si>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</si>
  <si>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</si>
  <si>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</si>
  <si>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</si>
  <si>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</si>
  <si>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</si>
  <si>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</si>
  <si>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</si>
  <si>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</si>
  <si>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</si>
  <si>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</si>
  <si>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</si>
  <si>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</si>
  <si>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</si>
  <si>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</si>
  <si>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</si>
  <si>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</si>
  <si>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</si>
  <si>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</si>
  <si>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</si>
  <si>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</si>
  <si>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</si>
  <si>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</si>
  <si>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</si>
  <si>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</si>
  <si>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</si>
  <si>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</si>
  <si>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</si>
  <si>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</si>
  <si>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</si>
  <si>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</si>
  <si>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</si>
  <si>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</si>
  <si>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</si>
  <si>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</si>
  <si>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</si>
  <si>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</si>
  <si>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</si>
  <si>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</si>
  <si>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</si>
  <si>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</si>
  <si>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</si>
  <si>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</si>
  <si>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</si>
  <si>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</si>
  <si>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</si>
  <si>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</si>
  <si>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</si>
  <si>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</si>
  <si>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</si>
  <si>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</si>
  <si>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</si>
  <si>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</si>
  <si>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</si>
  <si>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</si>
  <si>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</si>
  <si>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</si>
  <si>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</si>
  <si>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</si>
  <si>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</si>
  <si>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</si>
  <si>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</si>
  <si>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</si>
  <si>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</si>
  <si>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</si>
  <si>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</si>
  <si>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</si>
  <si>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</si>
  <si>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</si>
  <si>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</si>
  <si>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</si>
  <si>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</si>
  <si>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</si>
  <si>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</si>
  <si>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</si>
  <si>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</si>
  <si>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</si>
  <si>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</si>
  <si>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</si>
  <si>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</si>
  <si>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</si>
  <si>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</si>
  <si>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</si>
  <si>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</si>
  <si>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</si>
  <si>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</si>
  <si>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</si>
  <si>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</si>
  <si>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</si>
  <si>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</si>
  <si>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</si>
  <si>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</si>
  <si>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</si>
  <si>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</si>
  <si>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</si>
  <si>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</si>
  <si>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</si>
  <si>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</si>
  <si>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</si>
  <si>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</si>
  <si>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</si>
  <si>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</si>
  <si>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</si>
  <si>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</si>
  <si>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</si>
  <si>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</si>
  <si>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</si>
  <si>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</si>
  <si>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</si>
  <si>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</si>
  <si>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</si>
  <si>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</si>
  <si>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</si>
  <si>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</si>
  <si>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</si>
  <si>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</si>
  <si>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</si>
  <si>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</si>
  <si>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</si>
  <si>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</si>
  <si>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</si>
  <si>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</si>
  <si>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</si>
  <si>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</si>
  <si>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</si>
  <si>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</si>
  <si>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</si>
  <si>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</si>
  <si>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</si>
  <si>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</si>
  <si>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</si>
  <si>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</si>
  <si>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</si>
  <si>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</si>
  <si>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</si>
  <si>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</si>
  <si>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</si>
  <si>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</si>
  <si>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</si>
  <si>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</si>
  <si>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</si>
  <si>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</si>
  <si>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</si>
  <si>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</si>
  <si>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</si>
  <si>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</si>
  <si>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</si>
  <si>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</si>
  <si>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</si>
  <si>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</si>
  <si>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</si>
  <si>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</si>
  <si>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</si>
  <si>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</si>
  <si>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</si>
  <si>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</si>
  <si>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</si>
  <si>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</si>
  <si>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</si>
  <si>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</si>
  <si>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</si>
  <si>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</si>
  <si>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</si>
  <si>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</si>
  <si>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</si>
  <si>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</si>
  <si>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</si>
  <si>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</si>
  <si>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</si>
  <si>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</si>
  <si>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</si>
  <si>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</si>
  <si>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</si>
  <si>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</si>
  <si>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</si>
  <si>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</si>
  <si>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</si>
  <si>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</si>
  <si>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</si>
  <si>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</si>
  <si>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</si>
  <si>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</si>
  <si>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</si>
  <si>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</si>
  <si>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</si>
  <si>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</si>
  <si>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</si>
  <si>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</si>
  <si>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</si>
  <si>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</si>
  <si>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</si>
  <si>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</si>
  <si>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</si>
  <si>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</si>
  <si>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</si>
  <si>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</si>
  <si>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</si>
  <si>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</si>
  <si>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</si>
  <si>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</si>
  <si>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</si>
  <si>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</si>
  <si>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</si>
  <si>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</si>
  <si>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</si>
  <si>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</si>
  <si>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</si>
  <si>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</si>
  <si>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</si>
  <si>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</si>
  <si>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</si>
  <si>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</si>
  <si>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</si>
  <si>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</si>
  <si>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</si>
  <si>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</si>
  <si>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</si>
  <si>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</si>
  <si>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</si>
  <si>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</si>
  <si>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</si>
  <si>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</si>
  <si>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</si>
  <si>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</si>
  <si>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</si>
  <si>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</si>
  <si>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</si>
  <si>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</si>
  <si>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</si>
  <si>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</si>
  <si>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</si>
  <si>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</si>
  <si>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</si>
  <si>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</si>
  <si>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</si>
  <si>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</si>
  <si>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</si>
  <si>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</si>
  <si>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</si>
  <si>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</si>
  <si>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</si>
  <si>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</si>
  <si>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</si>
  <si>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</si>
  <si>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</si>
  <si>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</si>
  <si>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</si>
  <si>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</si>
  <si>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</si>
  <si>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</si>
  <si>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</si>
  <si>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</si>
  <si>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</si>
  <si>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</si>
  <si>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</si>
  <si>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</si>
  <si>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</si>
  <si>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</si>
  <si>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</si>
  <si>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</si>
  <si>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</si>
  <si>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</si>
  <si>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</si>
  <si>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</si>
  <si>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</si>
  <si>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</si>
  <si>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</si>
  <si>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</si>
  <si>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</si>
  <si>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</si>
  <si>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</si>
  <si>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</si>
  <si>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</si>
  <si>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</si>
  <si>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</si>
  <si>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</si>
  <si>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</si>
  <si>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</si>
  <si>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</si>
  <si>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</si>
  <si>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</si>
  <si>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</si>
  <si>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</si>
  <si>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</si>
  <si>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</si>
  <si>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</si>
  <si>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</si>
  <si>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</si>
  <si>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</si>
  <si>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</si>
  <si>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</si>
  <si>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</si>
  <si>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</si>
  <si>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</si>
  <si>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</si>
  <si>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</si>
  <si>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</si>
  <si>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</si>
  <si>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</si>
  <si>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</si>
  <si>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</si>
  <si>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</si>
  <si>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</si>
  <si>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</si>
  <si>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</si>
  <si>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</si>
  <si>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</si>
  <si>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</si>
  <si>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</si>
  <si>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</si>
  <si>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</si>
  <si>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</si>
  <si>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</si>
  <si>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</si>
  <si>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</si>
  <si>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</si>
  <si>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</si>
  <si>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</si>
  <si>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</si>
  <si>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</si>
  <si>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</si>
  <si>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</si>
  <si>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</si>
  <si>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</si>
  <si>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</si>
  <si>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</si>
  <si>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</si>
  <si>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</si>
  <si>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</si>
  <si>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</si>
  <si>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</si>
  <si>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</si>
  <si>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</si>
  <si>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</si>
  <si>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</si>
  <si>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</si>
  <si>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</si>
  <si>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</si>
  <si>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</si>
  <si>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</si>
  <si>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</si>
  <si>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</si>
  <si>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</si>
  <si>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</si>
  <si>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</si>
  <si>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</si>
  <si>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</si>
  <si>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</si>
  <si>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</si>
  <si>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</si>
  <si>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</si>
  <si>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</si>
  <si>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</si>
  <si>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</si>
  <si>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</si>
  <si>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</si>
  <si>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</si>
  <si>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</si>
  <si>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</si>
  <si>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</si>
  <si>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</si>
  <si>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</si>
  <si>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</si>
  <si>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</si>
  <si>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</si>
  <si>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</si>
  <si>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</si>
  <si>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</si>
  <si>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</si>
  <si>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</si>
  <si>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</si>
  <si>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</si>
  <si>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</si>
  <si>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</si>
  <si>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</si>
  <si>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</si>
  <si>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</si>
  <si>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</si>
  <si>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</si>
  <si>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</si>
  <si>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</si>
  <si>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</si>
  <si>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</si>
  <si>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</si>
  <si>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</si>
  <si>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</si>
  <si>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</si>
  <si>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</si>
  <si>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</si>
  <si>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</si>
  <si>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</si>
  <si>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</si>
  <si>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</si>
  <si>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</si>
  <si>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</si>
  <si>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</si>
  <si>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</si>
  <si>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</si>
  <si>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</si>
  <si>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</si>
  <si>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</si>
  <si>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</si>
  <si>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</si>
  <si>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</si>
  <si>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</si>
  <si>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</si>
  <si>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</si>
  <si>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</si>
  <si>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</si>
  <si>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</si>
  <si>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</si>
  <si>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</si>
  <si>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</si>
  <si>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</si>
  <si>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</si>
  <si>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</si>
  <si>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</si>
  <si>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</si>
  <si>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</si>
  <si>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</si>
  <si>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</si>
  <si>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</si>
  <si>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</si>
  <si>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</si>
  <si>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</si>
  <si>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</si>
  <si>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</si>
  <si>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</si>
  <si>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</si>
  <si>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</si>
  <si>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</si>
  <si>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</si>
  <si>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</si>
  <si>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</si>
  <si>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</si>
  <si>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</si>
  <si>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</si>
  <si>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</si>
  <si>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</si>
  <si>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</si>
  <si>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</si>
  <si>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</si>
  <si>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</si>
  <si>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</si>
  <si>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</si>
  <si>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</si>
  <si>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</si>
  <si>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</si>
  <si>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</si>
  <si>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</si>
  <si>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</si>
  <si>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</si>
  <si>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</si>
  <si>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</si>
  <si>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</si>
  <si>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</si>
  <si>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</si>
  <si>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</si>
  <si>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</si>
  <si>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</si>
  <si>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</si>
  <si>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</si>
  <si>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</si>
  <si>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</si>
  <si>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</si>
  <si>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</si>
  <si>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</si>
  <si>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</si>
  <si>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</si>
  <si>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</si>
  <si>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</si>
  <si>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</si>
  <si>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</si>
  <si>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</si>
  <si>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</si>
  <si>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</si>
  <si>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</si>
  <si>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</si>
  <si>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</si>
  <si>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</si>
  <si>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</si>
  <si>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</si>
  <si>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</si>
  <si>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</si>
  <si>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</si>
  <si>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</si>
  <si>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</si>
  <si>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</si>
  <si>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</si>
  <si>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</si>
  <si>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</si>
  <si>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</si>
  <si>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</si>
  <si>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</si>
  <si>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</si>
  <si>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</si>
  <si>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</si>
  <si>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</si>
  <si>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</si>
  <si>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</si>
  <si>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</si>
  <si>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</si>
  <si>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</si>
  <si>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</si>
  <si>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</si>
  <si>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</si>
  <si>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</si>
  <si>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</si>
  <si>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</si>
  <si>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</si>
  <si>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</si>
  <si>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</si>
  <si>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</si>
  <si>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</si>
  <si>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</si>
  <si>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</si>
  <si>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</si>
  <si>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</si>
  <si>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</si>
  <si>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</si>
  <si>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</si>
  <si>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</si>
  <si>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</si>
  <si>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</si>
  <si>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</si>
  <si>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</si>
  <si>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</si>
  <si>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</si>
  <si>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</si>
  <si>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</si>
  <si>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</si>
  <si>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</si>
  <si>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</si>
  <si>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</si>
  <si>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</si>
  <si>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</si>
  <si>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</si>
  <si>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</si>
  <si>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</si>
  <si>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</si>
  <si>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</si>
  <si>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</si>
  <si>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</si>
  <si>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</si>
  <si>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</si>
  <si>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</si>
  <si>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</si>
  <si>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</si>
  <si>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</si>
  <si>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</si>
  <si>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</si>
  <si>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</si>
  <si>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</si>
  <si>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</si>
  <si>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</si>
  <si>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</si>
  <si>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</si>
  <si>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</si>
  <si>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</si>
  <si>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</si>
  <si>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</si>
  <si>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</si>
  <si>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</si>
  <si>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</si>
  <si>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</si>
  <si>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</si>
  <si>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</si>
  <si>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</si>
  <si>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</si>
  <si>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</si>
  <si>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</si>
  <si>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</si>
  <si>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</si>
  <si>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</si>
  <si>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</si>
  <si>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</si>
  <si>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</si>
  <si>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</si>
  <si>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</si>
  <si>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</si>
  <si>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</si>
  <si>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</si>
  <si>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</si>
  <si>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</si>
  <si>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</si>
  <si>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</si>
  <si>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</si>
  <si>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</si>
  <si>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</si>
  <si>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</si>
  <si>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</si>
  <si>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</si>
  <si>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</si>
  <si>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</si>
  <si>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</si>
  <si>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</si>
  <si>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</si>
  <si>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</si>
  <si>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</si>
  <si>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</si>
  <si>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</si>
  <si>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</si>
  <si>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</si>
  <si>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</si>
  <si>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</si>
  <si>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</si>
  <si>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</si>
  <si>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</si>
  <si>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</si>
  <si>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</si>
  <si>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</si>
  <si>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</si>
  <si>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</si>
  <si>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</si>
  <si>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</si>
  <si>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</si>
  <si>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</si>
  <si>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</si>
  <si>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</si>
  <si>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</si>
  <si>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</si>
  <si>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</si>
  <si>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</si>
  <si>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</si>
  <si>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</si>
  <si>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</si>
  <si>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</si>
  <si>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</si>
  <si>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</si>
  <si>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</si>
  <si>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</si>
  <si>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</si>
  <si>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</si>
  <si>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</si>
  <si>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</si>
  <si>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</si>
  <si>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</si>
  <si>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</si>
  <si>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</si>
  <si>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</si>
  <si>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</si>
  <si>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</si>
  <si>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</si>
  <si>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</si>
  <si>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</si>
  <si>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</si>
  <si>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</si>
  <si>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</si>
  <si>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</si>
  <si>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</si>
  <si>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</si>
  <si>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</si>
  <si>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</si>
  <si>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</si>
  <si>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</si>
  <si>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</si>
  <si>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</si>
  <si>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</si>
  <si>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</si>
  <si>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</si>
  <si>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</si>
  <si>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</si>
  <si>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</si>
  <si>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</si>
  <si>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</si>
  <si>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</si>
  <si>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</si>
  <si>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</si>
  <si>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</si>
  <si>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</si>
  <si>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</si>
  <si>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</si>
  <si>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</si>
  <si>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</si>
  <si>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</si>
  <si>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</si>
  <si>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</si>
  <si>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</si>
  <si>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</si>
  <si>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</si>
  <si>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</si>
  <si>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</si>
  <si>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</si>
  <si>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</si>
  <si>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</si>
  <si>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</si>
  <si>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</si>
  <si>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</si>
  <si>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</si>
  <si>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</si>
  <si>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</si>
  <si>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</si>
  <si>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</si>
  <si>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</si>
  <si>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</si>
  <si>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</si>
  <si>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</si>
  <si>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</si>
  <si>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</si>
  <si>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</si>
  <si>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</si>
  <si>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</si>
  <si>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</si>
  <si>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</si>
  <si>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</si>
  <si>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</si>
  <si>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</si>
  <si>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</si>
  <si>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</si>
  <si>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</si>
  <si>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</si>
  <si>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</si>
  <si>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</si>
  <si>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</si>
  <si>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</si>
  <si>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</si>
  <si>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</si>
  <si>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</si>
  <si>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</si>
  <si>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</si>
  <si>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</si>
  <si>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</si>
  <si>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</si>
  <si>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</si>
  <si>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</si>
  <si>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</si>
  <si>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</si>
  <si>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</si>
  <si>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</si>
  <si>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</si>
  <si>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</si>
  <si>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</si>
  <si>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</si>
  <si>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</si>
  <si>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</si>
  <si>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</si>
  <si>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</si>
  <si>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</si>
  <si>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</si>
  <si>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</si>
  <si>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</si>
  <si>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</si>
  <si>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</si>
  <si>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</si>
  <si>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</si>
  <si>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</si>
  <si>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</si>
  <si>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</si>
  <si>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</si>
  <si>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</si>
  <si>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</si>
  <si>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</si>
  <si>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</si>
  <si>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</si>
  <si>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</si>
  <si>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</si>
  <si>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</si>
  <si>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</si>
  <si>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</si>
  <si>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</si>
  <si>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</si>
  <si>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</si>
  <si>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</si>
  <si>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</si>
  <si>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</si>
  <si>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</si>
  <si>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</si>
  <si>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</si>
  <si>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</si>
  <si>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</si>
  <si>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</si>
  <si>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</si>
  <si>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</si>
  <si>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</si>
  <si>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</si>
  <si>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</si>
  <si>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</si>
  <si>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</si>
  <si>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</si>
  <si>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</si>
  <si>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</si>
  <si>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</si>
  <si>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</si>
  <si>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</si>
  <si>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</si>
  <si>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</si>
  <si>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</si>
  <si>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</si>
  <si>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</si>
  <si>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</si>
  <si>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</si>
  <si>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</si>
  <si>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</si>
  <si>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</si>
  <si>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</si>
  <si>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</si>
  <si>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</si>
  <si>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</si>
  <si>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</si>
  <si>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</si>
  <si>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</si>
  <si>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</si>
  <si>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</si>
  <si>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</si>
  <si>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</si>
  <si>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</si>
  <si>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</si>
  <si>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</si>
  <si>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</si>
  <si>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</si>
  <si>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</si>
  <si>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</si>
  <si>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</si>
  <si>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</si>
  <si>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</si>
  <si>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</si>
  <si>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</si>
  <si>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</si>
  <si>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</si>
  <si>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</si>
  <si>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</si>
  <si>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</si>
  <si>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</si>
  <si>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</si>
  <si>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</si>
  <si>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</si>
  <si>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</si>
  <si>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</si>
  <si>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</si>
  <si>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</si>
  <si>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</si>
  <si>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</si>
  <si>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</si>
  <si>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</si>
  <si>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</si>
  <si>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</si>
  <si>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</si>
  <si>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</si>
  <si>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</si>
  <si>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</si>
  <si>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</si>
  <si>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</si>
  <si>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</si>
  <si>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</si>
  <si>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</si>
  <si>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</si>
  <si>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</si>
  <si>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</si>
  <si>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</si>
  <si>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</si>
  <si>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</si>
  <si>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</si>
  <si>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</si>
  <si>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</si>
  <si>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</si>
  <si>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</si>
  <si>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</si>
  <si>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</si>
  <si>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</si>
  <si>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</si>
  <si>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</si>
  <si>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</si>
  <si>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</si>
  <si>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</si>
  <si>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</si>
  <si>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</si>
  <si>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</si>
  <si>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</si>
  <si>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</si>
  <si>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</si>
  <si>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</si>
  <si>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</si>
  <si>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</si>
  <si>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</si>
  <si>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</si>
  <si>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</si>
  <si>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</si>
  <si>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</si>
  <si>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</si>
  <si>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</si>
  <si>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</si>
  <si>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</si>
  <si>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</si>
  <si>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</si>
  <si>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</si>
  <si>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</si>
  <si>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</si>
  <si>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</si>
  <si>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</si>
  <si>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</si>
  <si>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</si>
  <si>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</si>
  <si>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</si>
  <si>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</si>
  <si>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</si>
  <si>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</si>
  <si>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</si>
  <si>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</si>
  <si>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</si>
  <si>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</si>
  <si>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</si>
  <si>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</si>
  <si>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</si>
  <si>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</si>
  <si>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</si>
  <si>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</si>
  <si>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</si>
  <si>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</si>
  <si>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</si>
  <si>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</si>
  <si>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</si>
  <si>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</si>
  <si>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</si>
  <si>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</si>
  <si>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</si>
  <si>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</si>
  <si>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</si>
  <si>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</si>
  <si>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</si>
  <si>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</si>
  <si>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</si>
  <si>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</si>
  <si>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</si>
  <si>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</si>
  <si>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</si>
  <si>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</si>
  <si>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</si>
  <si>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</si>
  <si>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</si>
  <si>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</si>
  <si>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</si>
  <si>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</si>
  <si>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</si>
  <si>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</si>
  <si>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</si>
  <si>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</si>
  <si>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</si>
  <si>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</si>
  <si>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</si>
  <si>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</si>
  <si>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</si>
  <si>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</si>
  <si>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</si>
  <si>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</si>
  <si>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</si>
  <si>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</si>
  <si>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</si>
  <si>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</si>
  <si>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</si>
  <si>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</si>
  <si>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</si>
  <si>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</si>
  <si>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</si>
  <si>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</si>
  <si>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</si>
  <si>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</si>
  <si>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</si>
  <si>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</si>
  <si>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</si>
  <si>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</si>
  <si>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</si>
  <si>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</si>
  <si>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</si>
  <si>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</si>
  <si>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</si>
  <si>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</si>
  <si>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</si>
  <si>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</si>
  <si>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</si>
  <si>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</si>
  <si>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</si>
  <si>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</si>
  <si>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</si>
  <si>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</si>
  <si>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</si>
  <si>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</si>
  <si>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</si>
  <si>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</si>
  <si>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</si>
  <si>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</si>
  <si>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</si>
  <si>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</si>
  <si>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</si>
  <si>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</si>
  <si>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</si>
  <si>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</si>
  <si>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</si>
  <si>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</si>
  <si>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</si>
  <si>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</si>
  <si>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</si>
  <si>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</si>
  <si>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</si>
  <si>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</si>
  <si>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</si>
  <si>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</si>
  <si>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</si>
  <si>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</si>
  <si>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</si>
  <si>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</si>
  <si>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</si>
  <si>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</si>
  <si>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</si>
  <si>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</si>
  <si>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</si>
  <si>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</si>
  <si>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</si>
  <si>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</si>
  <si>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</si>
  <si>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</si>
  <si>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</si>
  <si>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</si>
  <si>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</si>
  <si>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</si>
  <si>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</si>
  <si>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</si>
  <si>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</si>
  <si>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</si>
  <si>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</si>
  <si>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</si>
  <si>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</si>
  <si>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</si>
  <si>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</si>
  <si>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</si>
  <si>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</si>
  <si>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</si>
  <si>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</si>
  <si>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</si>
  <si>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</si>
  <si>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</si>
  <si>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</si>
  <si>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</si>
  <si>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</si>
  <si>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</si>
  <si>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</si>
  <si>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</si>
  <si>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</si>
  <si>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</si>
  <si>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</si>
  <si>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</si>
  <si>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</si>
  <si>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</si>
  <si>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</si>
  <si>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</si>
  <si>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</si>
  <si>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</si>
  <si>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</si>
  <si>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</si>
  <si>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</si>
  <si>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</si>
  <si>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</si>
  <si>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</si>
  <si>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</si>
  <si>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</si>
  <si>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</si>
  <si>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</si>
  <si>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</si>
  <si>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</si>
  <si>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</si>
  <si>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</si>
  <si>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</si>
  <si>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</si>
  <si>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</si>
  <si>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</si>
  <si>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</si>
  <si>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</si>
  <si>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</si>
  <si>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</si>
  <si>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</si>
  <si>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</si>
  <si>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</si>
  <si>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</si>
  <si>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</si>
  <si>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</si>
  <si>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</si>
  <si>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</si>
  <si>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</si>
  <si>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</si>
  <si>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</si>
  <si>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</si>
  <si>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</si>
  <si>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</si>
  <si>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</si>
  <si>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</si>
  <si>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</si>
  <si>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</si>
  <si>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</si>
  <si>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</si>
  <si>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</si>
  <si>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</si>
  <si>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</si>
  <si>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</si>
  <si>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</si>
  <si>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</si>
  <si>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</si>
  <si>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</si>
  <si>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</si>
  <si>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</si>
  <si>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</si>
  <si>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</si>
  <si>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</si>
  <si>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</si>
  <si>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</si>
  <si>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</si>
  <si>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</si>
  <si>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</si>
  <si>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</si>
  <si>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</si>
  <si>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</si>
  <si>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</si>
  <si>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</si>
  <si>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</si>
  <si>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</si>
  <si>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</si>
  <si>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</si>
  <si>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</si>
  <si>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</si>
  <si>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</si>
  <si>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</si>
  <si>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</si>
  <si>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</si>
  <si>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</si>
  <si>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</si>
  <si>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</si>
  <si>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</si>
  <si>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</si>
  <si>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</si>
  <si>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</si>
  <si>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</si>
  <si>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</si>
  <si>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</si>
  <si>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</si>
  <si>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</si>
  <si>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</si>
  <si>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</si>
  <si>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</si>
  <si>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</si>
  <si>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</si>
  <si>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</si>
  <si>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</si>
  <si>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</si>
  <si>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</si>
  <si>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</si>
  <si>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</si>
  <si>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</si>
  <si>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</si>
  <si>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</si>
  <si>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</si>
  <si>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</si>
  <si>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</si>
  <si>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</si>
  <si>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</si>
  <si>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</si>
  <si>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</si>
  <si>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</si>
  <si>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</si>
  <si>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</si>
  <si>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</si>
  <si>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</si>
  <si>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</si>
  <si>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</si>
  <si>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</si>
  <si>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</si>
  <si>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</si>
  <si>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</si>
  <si>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</si>
  <si>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</si>
  <si>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</si>
  <si>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</si>
  <si>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</si>
  <si>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</si>
  <si>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</si>
  <si>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</si>
  <si>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</si>
  <si>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</si>
  <si>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</si>
  <si>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</si>
  <si>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</si>
  <si>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</si>
  <si>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</si>
  <si>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</si>
  <si>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</si>
  <si>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</si>
  <si>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</si>
  <si>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</si>
  <si>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</si>
  <si>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</si>
  <si>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</si>
  <si>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</si>
  <si>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</si>
  <si>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</si>
  <si>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</si>
  <si>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</si>
  <si>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</si>
  <si>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</si>
  <si>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</si>
  <si>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</si>
  <si>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</si>
  <si>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</si>
  <si>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</si>
  <si>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</si>
  <si>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</si>
  <si>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</si>
  <si>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</si>
  <si>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</si>
  <si>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</si>
  <si>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</si>
  <si>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</si>
  <si>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</si>
  <si>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</si>
  <si>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</si>
  <si>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</si>
  <si>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</si>
  <si>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</si>
  <si>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</si>
  <si>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</si>
  <si>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</si>
  <si>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</si>
  <si>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</si>
  <si>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</si>
  <si>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</si>
  <si>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</si>
  <si>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</si>
  <si>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</si>
  <si>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</si>
  <si>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</si>
  <si>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</si>
  <si>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</si>
  <si>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</si>
  <si>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</si>
  <si>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</si>
  <si>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</si>
  <si>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</si>
  <si>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</si>
  <si>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</si>
  <si>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</si>
  <si>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</si>
  <si>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</si>
  <si>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</si>
  <si>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</si>
  <si>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</si>
  <si>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</si>
  <si>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</si>
  <si>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</si>
  <si>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</si>
  <si>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</si>
  <si>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</si>
  <si>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</si>
  <si>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</si>
  <si>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</si>
  <si>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</si>
  <si>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</si>
  <si>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</si>
  <si>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</si>
  <si>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</si>
  <si>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</si>
  <si>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</si>
  <si>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</si>
  <si>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</si>
  <si>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</si>
  <si>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</si>
  <si>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</si>
  <si>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</si>
  <si>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</si>
  <si>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</si>
  <si>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</si>
  <si>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</si>
  <si>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</si>
  <si>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</si>
  <si>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</si>
  <si>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</si>
  <si>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</si>
  <si>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</si>
  <si>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</si>
  <si>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</si>
  <si>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</si>
  <si>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</si>
  <si>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</si>
  <si>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</si>
  <si>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</si>
  <si>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</si>
  <si>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</si>
  <si>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</si>
  <si>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</si>
  <si>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</si>
  <si>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</si>
  <si>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</si>
  <si>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</si>
  <si>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</si>
  <si>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</si>
  <si>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</si>
  <si>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</si>
  <si>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</si>
  <si>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</si>
  <si>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</si>
  <si>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</si>
  <si>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</si>
  <si>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</si>
  <si>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</si>
  <si>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</si>
  <si>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</si>
  <si>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</si>
  <si>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</si>
  <si>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</si>
  <si>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</si>
  <si>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</si>
  <si>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</si>
  <si>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</si>
  <si>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</si>
  <si>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</si>
  <si>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</si>
  <si>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</si>
  <si>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</si>
  <si>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</si>
  <si>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</si>
  <si>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</si>
  <si>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</si>
  <si>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</si>
  <si>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</si>
  <si>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</si>
  <si>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</si>
  <si>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</si>
  <si>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</si>
  <si>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</si>
  <si>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</si>
  <si>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</si>
  <si>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</si>
  <si>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</si>
  <si>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</si>
  <si>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</si>
  <si>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</si>
  <si>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</si>
  <si>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</si>
  <si>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</si>
  <si>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</si>
  <si>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</si>
  <si>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</si>
  <si>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</si>
  <si>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</si>
  <si>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</si>
  <si>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</si>
  <si>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</si>
  <si>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</si>
  <si>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</si>
  <si>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</si>
  <si>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</si>
  <si>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</si>
  <si>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</si>
  <si>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</si>
  <si>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</si>
  <si>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</si>
  <si>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</si>
  <si>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</si>
  <si>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</si>
  <si>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</si>
  <si>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</si>
  <si>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</si>
  <si>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</si>
  <si>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</si>
  <si>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</si>
  <si>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</si>
  <si>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</si>
  <si>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</si>
  <si>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</si>
  <si>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</si>
  <si>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</si>
  <si>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</si>
  <si>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</si>
  <si>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</si>
  <si>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</si>
  <si>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</si>
  <si>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</si>
  <si>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</si>
  <si>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</si>
  <si>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</si>
  <si>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</si>
  <si>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</si>
  <si>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</si>
  <si>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</si>
  <si>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</si>
  <si>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</si>
  <si>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</si>
  <si>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</si>
  <si>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</si>
  <si>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</si>
  <si>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</si>
  <si>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</si>
  <si>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</si>
  <si>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</si>
  <si>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</si>
  <si>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</si>
  <si>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</si>
  <si>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</si>
  <si>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</si>
  <si>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</si>
  <si>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</si>
  <si>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</si>
  <si>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</si>
  <si>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</si>
  <si>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</si>
  <si>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</si>
  <si>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</si>
  <si>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</si>
  <si>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</si>
  <si>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</si>
  <si>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</si>
  <si>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</si>
  <si>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</si>
  <si>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</si>
  <si>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</si>
  <si>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</si>
  <si>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</si>
  <si>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</si>
  <si>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</si>
  <si>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</si>
  <si>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</si>
  <si>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</si>
  <si>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</si>
  <si>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</si>
  <si>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</si>
  <si>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</si>
  <si>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</si>
  <si>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</si>
  <si>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</si>
  <si>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</si>
  <si>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</si>
  <si>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</si>
  <si>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</si>
  <si>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</si>
  <si>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</si>
  <si>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</si>
  <si>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</si>
  <si>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</si>
  <si>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</si>
  <si>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</si>
  <si>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</si>
  <si>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</si>
  <si>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</si>
  <si>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</si>
  <si>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</si>
  <si>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</si>
  <si>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</si>
  <si>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</si>
  <si>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</si>
  <si>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</si>
  <si>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</si>
  <si>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</si>
  <si>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</si>
  <si>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</si>
  <si>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</si>
  <si>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</si>
  <si>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</si>
  <si>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</si>
  <si>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</si>
  <si>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</si>
  <si>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</si>
  <si>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</si>
  <si>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</si>
  <si>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</si>
  <si>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</si>
  <si>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</si>
  <si>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</si>
  <si>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</si>
  <si>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</si>
  <si>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</si>
  <si>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</si>
  <si>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</si>
  <si>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</si>
  <si>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</si>
  <si>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</si>
  <si>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</si>
  <si>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</si>
  <si>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</si>
  <si>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</si>
  <si>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</si>
  <si>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</si>
  <si>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</si>
  <si>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</si>
  <si>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</si>
  <si>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</si>
  <si>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</si>
  <si>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</si>
  <si>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</si>
  <si>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</si>
  <si>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</si>
  <si>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</si>
  <si>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</si>
  <si>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</si>
  <si>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</si>
  <si>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</si>
  <si>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</si>
  <si>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</si>
  <si>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</si>
  <si>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</si>
  <si>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</si>
  <si>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</si>
  <si>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</si>
  <si>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</si>
  <si>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</si>
  <si>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</si>
  <si>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</si>
  <si>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</si>
  <si>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</si>
  <si>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</si>
  <si>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</si>
  <si>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</si>
  <si>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</si>
  <si>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</si>
  <si>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</si>
  <si>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</si>
  <si>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</si>
  <si>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</si>
  <si>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</si>
  <si>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</si>
  <si>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</si>
  <si>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</si>
  <si>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</si>
  <si>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</si>
  <si>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</si>
  <si>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</si>
  <si>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</si>
  <si>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</si>
  <si>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</si>
  <si>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</si>
  <si>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</si>
  <si>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</si>
  <si>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</si>
  <si>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</si>
  <si>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</si>
  <si>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</si>
  <si>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</si>
  <si>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</si>
  <si>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</si>
  <si>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</si>
  <si>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</si>
  <si>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</si>
  <si>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</si>
  <si>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</si>
  <si>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</si>
  <si>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</si>
  <si>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</si>
  <si>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</si>
  <si>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</si>
  <si>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</si>
  <si>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</si>
  <si>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</si>
  <si>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</si>
  <si>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</si>
  <si>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</si>
  <si>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</si>
  <si>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</si>
  <si>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</si>
  <si>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</si>
  <si>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</si>
  <si>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</si>
  <si>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</si>
  <si>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</si>
  <si>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</si>
  <si>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</si>
  <si>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</si>
  <si>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</si>
  <si>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</si>
  <si>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</si>
  <si>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</si>
  <si>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</si>
  <si>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</si>
  <si>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</si>
  <si>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</si>
  <si>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</si>
  <si>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</si>
  <si>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</si>
  <si>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</si>
  <si>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</si>
  <si>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</si>
  <si>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</si>
  <si>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</si>
  <si>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</si>
  <si>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</si>
  <si>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</si>
  <si>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</si>
  <si>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</si>
  <si>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</si>
  <si>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</si>
  <si>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</si>
  <si>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</si>
  <si>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</si>
  <si>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</si>
  <si>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</si>
  <si>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</si>
  <si>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</si>
  <si>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</si>
  <si>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</si>
  <si>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</si>
  <si>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</si>
  <si>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</si>
  <si>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</si>
  <si>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</si>
  <si>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</si>
  <si>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</si>
  <si>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</si>
  <si>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</si>
  <si>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</si>
  <si>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</si>
  <si>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</si>
  <si>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</si>
  <si>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</si>
  <si>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</si>
  <si>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</si>
  <si>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</si>
  <si>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</si>
  <si>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</si>
  <si>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</si>
  <si>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</si>
  <si>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</si>
  <si>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</si>
  <si>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</si>
  <si>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</si>
  <si>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</si>
  <si>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</si>
  <si>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</si>
  <si>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</si>
  <si>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</si>
  <si>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</si>
  <si>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</si>
  <si>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</si>
  <si>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</si>
  <si>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</si>
  <si>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</si>
  <si>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</si>
  <si>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</si>
  <si>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</si>
  <si>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</si>
  <si>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</si>
  <si>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</si>
  <si>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</si>
  <si>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</si>
  <si>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</si>
  <si>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</si>
  <si>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</si>
  <si>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</si>
  <si>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</si>
  <si>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</si>
  <si>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</si>
  <si>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</si>
  <si>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</si>
  <si>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</si>
  <si>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</si>
  <si>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</si>
  <si>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</si>
  <si>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</si>
  <si>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</si>
  <si>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</si>
  <si>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</si>
  <si>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</si>
  <si>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</si>
  <si>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</si>
  <si>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</si>
  <si>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</si>
  <si>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</si>
  <si>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</si>
  <si>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</si>
  <si>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</si>
  <si>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</si>
  <si>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</si>
  <si>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</si>
  <si>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</si>
  <si>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</si>
  <si>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</si>
  <si>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</si>
  <si>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</si>
  <si>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</si>
  <si>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</si>
  <si>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</si>
  <si>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</si>
  <si>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</si>
  <si>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</si>
  <si>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</si>
  <si>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</si>
  <si>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</si>
  <si>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</si>
  <si>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</si>
  <si>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</si>
  <si>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</si>
  <si>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</si>
  <si>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</si>
  <si>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</si>
  <si>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</si>
  <si>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</si>
  <si>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</si>
  <si>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</si>
  <si>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</si>
  <si>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</si>
  <si>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</si>
  <si>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</si>
  <si>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</si>
  <si>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</si>
  <si>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</si>
  <si>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</si>
  <si>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</si>
  <si>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</si>
  <si>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</si>
  <si>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</si>
  <si>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</si>
  <si>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</si>
  <si>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</si>
  <si>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</si>
  <si>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</si>
  <si>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</si>
  <si>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</si>
  <si>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</si>
  <si>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</si>
  <si>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</si>
  <si>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</si>
  <si>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</si>
  <si>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</si>
  <si>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</si>
  <si>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</si>
  <si>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</si>
  <si>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</si>
  <si>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</si>
  <si>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</si>
  <si>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</si>
  <si>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</si>
  <si>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</si>
  <si>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</si>
  <si>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</si>
  <si>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</si>
  <si>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</si>
  <si>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</si>
  <si>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</si>
  <si>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</si>
  <si>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</si>
  <si>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</si>
  <si>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</si>
  <si>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</si>
  <si>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</si>
  <si>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</si>
  <si>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</si>
  <si>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</si>
  <si>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</si>
  <si>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</si>
  <si>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</si>
  <si>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</si>
  <si>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</si>
  <si>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</si>
  <si>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</si>
  <si>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</si>
  <si>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</si>
  <si>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</si>
  <si>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</si>
  <si>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</si>
  <si>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</si>
  <si>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</si>
  <si>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</si>
  <si>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</si>
  <si>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</si>
  <si>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</si>
  <si>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</si>
  <si>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</si>
  <si>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</si>
  <si>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</si>
  <si>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</si>
  <si>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</si>
  <si>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</si>
  <si>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</si>
  <si>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</si>
  <si>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</si>
  <si>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</si>
  <si>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</si>
  <si>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</si>
  <si>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</si>
  <si>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</si>
  <si>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</si>
  <si>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</si>
  <si>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</si>
  <si>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</si>
  <si>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</si>
  <si>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</si>
  <si>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</si>
  <si>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</si>
  <si>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</si>
  <si>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</si>
  <si>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</si>
  <si>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</si>
  <si>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</si>
  <si>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</si>
  <si>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</si>
  <si>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</si>
  <si>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</si>
  <si>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</si>
  <si>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</si>
  <si>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</si>
  <si>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</si>
  <si>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</si>
  <si>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</si>
  <si>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</si>
  <si>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</si>
  <si>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</si>
  <si>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</si>
  <si>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</si>
  <si>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</si>
  <si>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</si>
  <si>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</si>
  <si>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</si>
  <si>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</si>
  <si>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</si>
  <si>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</si>
  <si>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</si>
  <si>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</si>
  <si>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</si>
  <si>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</si>
  <si>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</si>
  <si>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</si>
  <si>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</si>
  <si>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</si>
  <si>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</si>
  <si>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</si>
  <si>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</si>
  <si>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</si>
  <si>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</si>
  <si>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</si>
  <si>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</si>
  <si>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</si>
  <si>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</si>
  <si>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</si>
  <si>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</si>
  <si>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</si>
  <si>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</si>
  <si>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</si>
  <si>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</si>
  <si>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</si>
  <si>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</si>
  <si>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</si>
  <si>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</si>
  <si>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</si>
  <si>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</si>
  <si>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</si>
  <si>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</si>
  <si>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</si>
  <si>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</si>
  <si>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</si>
  <si>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</si>
  <si>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</si>
  <si>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</si>
  <si>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</si>
  <si>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</si>
  <si>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</si>
  <si>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</si>
  <si>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</si>
  <si>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</si>
  <si>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</si>
  <si>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</si>
  <si>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</si>
  <si>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</si>
  <si>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</si>
  <si>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</si>
  <si>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</si>
  <si>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</si>
  <si>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</si>
  <si>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</si>
  <si>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</si>
  <si>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</si>
  <si>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</si>
  <si>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</si>
  <si>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</si>
  <si>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</si>
  <si>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</si>
  <si>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</si>
  <si>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</si>
  <si>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</si>
  <si>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</si>
  <si>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</si>
  <si>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</si>
  <si>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</si>
  <si>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</si>
  <si>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</si>
  <si>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</si>
  <si>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</si>
  <si>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</si>
  <si>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</si>
  <si>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</si>
  <si>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</si>
  <si>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</si>
  <si>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</si>
  <si>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</si>
  <si>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</si>
  <si>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</si>
  <si>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</si>
  <si>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</si>
  <si>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</si>
  <si>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</si>
  <si>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</si>
  <si>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</si>
  <si>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</si>
  <si>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</si>
  <si>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</si>
  <si>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</si>
  <si>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</si>
  <si>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</si>
  <si>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</si>
  <si>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</si>
  <si>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</si>
  <si>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</si>
  <si>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</si>
  <si>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</si>
  <si>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</si>
  <si>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</si>
  <si>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</si>
  <si>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</si>
  <si>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</si>
  <si>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</si>
  <si>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</si>
  <si>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</si>
  <si>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</si>
  <si>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</si>
  <si>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</si>
  <si>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</si>
  <si>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</si>
  <si>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</si>
  <si>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</si>
  <si>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</si>
  <si>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</si>
  <si>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</si>
  <si>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</si>
  <si>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</si>
  <si>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</si>
  <si>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</si>
  <si>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</si>
  <si>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</si>
  <si>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</si>
  <si>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</si>
  <si>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</si>
  <si>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</si>
  <si>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</si>
  <si>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</si>
  <si>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</si>
  <si>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</si>
  <si>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</si>
  <si>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</si>
  <si>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</si>
  <si>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</si>
  <si>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</si>
  <si>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</si>
  <si>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</si>
  <si>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</si>
  <si>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</si>
  <si>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</si>
  <si>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</si>
  <si>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</si>
  <si>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</si>
  <si>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</si>
  <si>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</si>
  <si>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</si>
  <si>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</si>
  <si>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</si>
  <si>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</si>
  <si>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</si>
  <si>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</si>
  <si>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</si>
  <si>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</si>
  <si>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</si>
  <si>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</si>
  <si>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</si>
  <si>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</si>
  <si>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</si>
  <si>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</si>
  <si>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</si>
  <si>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</si>
  <si>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</si>
  <si>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</si>
  <si>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</si>
  <si>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</si>
  <si>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</si>
  <si>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</si>
  <si>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</si>
  <si>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</si>
  <si>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</si>
  <si>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</si>
  <si>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</si>
  <si>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</si>
  <si>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</si>
  <si>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</si>
  <si>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</si>
  <si>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</si>
  <si>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</si>
  <si>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</si>
  <si>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</si>
  <si>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</si>
  <si>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</si>
  <si>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</si>
  <si>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</si>
  <si>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</si>
  <si>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</si>
  <si>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</si>
  <si>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</si>
  <si>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</si>
  <si>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</si>
  <si>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</si>
  <si>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</si>
  <si>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</si>
  <si>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</si>
  <si>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</si>
  <si>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</si>
  <si>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</si>
  <si>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</si>
  <si>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</si>
  <si>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</si>
  <si>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</si>
  <si>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</si>
  <si>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</si>
  <si>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</si>
  <si>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</si>
  <si>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</si>
  <si>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</si>
  <si>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</si>
  <si>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</si>
  <si>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</si>
  <si>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</si>
  <si>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</si>
  <si>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</si>
  <si>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</si>
  <si>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</si>
  <si>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</si>
  <si>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</si>
  <si>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</si>
  <si>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</si>
  <si>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</si>
  <si>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</si>
  <si>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</si>
  <si>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</si>
  <si>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</si>
  <si>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</si>
  <si>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</si>
  <si>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</si>
  <si>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</si>
  <si>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</si>
  <si>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</si>
  <si>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</si>
  <si>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</si>
  <si>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</si>
  <si>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</si>
  <si>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</si>
  <si>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</si>
  <si>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</si>
  <si>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</si>
  <si>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</si>
  <si>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</si>
  <si>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</si>
  <si>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</si>
  <si>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</si>
  <si>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</si>
  <si>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</si>
  <si>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</si>
  <si>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</si>
  <si>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</si>
  <si>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</si>
  <si>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</si>
  <si>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</si>
  <si>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</si>
  <si>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</si>
  <si>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</si>
  <si>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</si>
  <si>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</si>
  <si>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</si>
  <si>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</si>
  <si>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</si>
  <si>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</si>
  <si>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</si>
  <si>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</si>
  <si>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</si>
  <si>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</si>
  <si>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</si>
  <si>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</si>
  <si>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</si>
  <si>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</si>
  <si>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</si>
  <si>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</si>
  <si>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</si>
  <si>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</si>
  <si>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</si>
  <si>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</si>
  <si>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</si>
  <si>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</si>
  <si>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</si>
  <si>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</si>
  <si>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</si>
  <si>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</si>
  <si>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</si>
  <si>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</si>
  <si>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</si>
  <si>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</si>
  <si>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</si>
  <si>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</si>
  <si>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</si>
  <si>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</si>
  <si>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</si>
  <si>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</si>
  <si>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</si>
  <si>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</si>
  <si>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</si>
  <si>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</si>
  <si>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</si>
  <si>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</si>
  <si>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</si>
  <si>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</si>
  <si>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</si>
  <si>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</si>
  <si>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</si>
  <si>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</si>
  <si>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</si>
  <si>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</si>
  <si>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</si>
  <si>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</si>
  <si>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</si>
  <si>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</si>
  <si>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</si>
  <si>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</si>
  <si>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</si>
  <si>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</si>
  <si>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</si>
  <si>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</si>
  <si>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</si>
  <si>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</si>
  <si>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</si>
  <si>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</si>
  <si>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</si>
  <si>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</si>
  <si>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</si>
  <si>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</si>
  <si>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</si>
  <si>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</si>
  <si>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</si>
  <si>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</si>
  <si>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</si>
  <si>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</si>
  <si>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</si>
  <si>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</si>
  <si>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</si>
  <si>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</si>
  <si>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</si>
  <si>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</si>
  <si>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</si>
  <si>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</si>
  <si>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</si>
  <si>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</si>
  <si>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</si>
  <si>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</si>
  <si>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</si>
  <si>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</si>
  <si>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</si>
  <si>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</si>
  <si>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</si>
  <si>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</si>
  <si>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</si>
  <si>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</si>
  <si>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</si>
  <si>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</si>
  <si>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</si>
  <si>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</si>
  <si>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</si>
  <si>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</si>
  <si>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</si>
  <si>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</si>
  <si>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</si>
  <si>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</si>
  <si>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</si>
  <si>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</si>
  <si>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</si>
  <si>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</si>
  <si>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</si>
  <si>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</si>
  <si>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</si>
  <si>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</si>
  <si>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</si>
  <si>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</si>
  <si>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</si>
  <si>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</si>
  <si>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</si>
  <si>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</si>
  <si>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</si>
  <si>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</si>
  <si>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</si>
  <si>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</si>
  <si>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</si>
  <si>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</si>
  <si>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</si>
  <si>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</si>
  <si>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</si>
  <si>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</si>
  <si>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</si>
  <si>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</si>
  <si>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</si>
  <si>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</si>
  <si>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</si>
  <si>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</si>
  <si>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</si>
  <si>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</si>
  <si>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</si>
  <si>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</si>
  <si>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</si>
  <si>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</si>
  <si>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</si>
  <si>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</si>
  <si>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</si>
  <si>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</si>
  <si>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</si>
  <si>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</si>
  <si>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</si>
  <si>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</si>
  <si>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</si>
  <si>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</si>
  <si>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</si>
  <si>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</si>
  <si>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</si>
  <si>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</si>
  <si>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</si>
  <si>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</si>
  <si>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</si>
  <si>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</si>
  <si>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</si>
  <si>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</si>
  <si>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</si>
  <si>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</si>
  <si>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</si>
  <si>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</si>
  <si>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</si>
  <si>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</si>
  <si>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</si>
  <si>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</si>
  <si>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</si>
  <si>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</si>
  <si>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</si>
  <si>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</si>
  <si>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</si>
  <si>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</si>
  <si>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</si>
  <si>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</si>
  <si>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</si>
  <si>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</si>
  <si>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</si>
  <si>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</si>
  <si>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</si>
  <si>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</si>
  <si>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</si>
  <si>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</si>
  <si>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</si>
  <si>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</si>
  <si>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</si>
  <si>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</si>
  <si>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</si>
  <si>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</si>
  <si>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</si>
  <si>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</si>
  <si>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</si>
  <si>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</si>
  <si>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</si>
  <si>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</si>
  <si>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</si>
  <si>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</si>
  <si>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</si>
  <si>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</si>
  <si>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</si>
  <si>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</si>
  <si>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</si>
  <si>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</si>
  <si>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</si>
  <si>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</si>
  <si>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</si>
  <si>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</si>
  <si>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</si>
  <si>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</si>
  <si>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</si>
  <si>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</si>
  <si>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</si>
  <si>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</si>
  <si>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</si>
  <si>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</si>
  <si>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</si>
  <si>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</si>
  <si>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</si>
  <si>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</si>
  <si>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</si>
  <si>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</si>
  <si>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</si>
  <si>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</si>
  <si>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</si>
  <si>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</si>
  <si>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</si>
  <si>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</si>
  <si>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</si>
  <si>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</si>
  <si>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</si>
  <si>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</si>
  <si>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</si>
  <si>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</si>
  <si>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</si>
  <si>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</si>
  <si>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</si>
  <si>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</si>
  <si>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</si>
  <si>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</si>
  <si>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</si>
  <si>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</si>
  <si>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</si>
  <si>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</si>
  <si>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</si>
  <si>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</si>
  <si>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</si>
  <si>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</si>
  <si>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</si>
  <si>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</si>
  <si>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</si>
  <si>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</si>
  <si>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</si>
  <si>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</si>
  <si>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</si>
  <si>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</si>
  <si>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</si>
  <si>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</si>
  <si>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</si>
  <si>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</si>
  <si>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</si>
  <si>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</si>
  <si>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</si>
  <si>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</si>
  <si>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</si>
  <si>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</si>
  <si>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</si>
  <si>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</si>
  <si>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</si>
  <si>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</si>
  <si>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</si>
  <si>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</si>
  <si>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</si>
  <si>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</si>
  <si>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</si>
  <si>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</si>
  <si>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</si>
  <si>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</si>
  <si>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</si>
  <si>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</si>
  <si>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</si>
  <si>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</si>
  <si>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</si>
  <si>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</si>
  <si>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</si>
  <si>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</si>
  <si>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</si>
  <si>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</si>
  <si>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</si>
  <si>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</si>
  <si>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</si>
  <si>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</si>
  <si>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</si>
  <si>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</si>
  <si>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</si>
  <si>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</si>
  <si>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</si>
  <si>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</si>
  <si>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</si>
  <si>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</si>
  <si>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</si>
  <si>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</si>
  <si>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</si>
  <si>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</si>
  <si>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</si>
  <si>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</si>
  <si>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</si>
  <si>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</si>
  <si>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</si>
  <si>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</si>
  <si>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</si>
  <si>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</si>
  <si>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</si>
  <si>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</si>
  <si>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</si>
  <si>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</si>
  <si>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</si>
  <si>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</si>
  <si>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</si>
  <si>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</si>
  <si>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</si>
  <si>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</si>
  <si>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</si>
  <si>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</si>
  <si>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</si>
  <si>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</si>
  <si>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</si>
  <si>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</si>
  <si>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</si>
  <si>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</si>
  <si>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</si>
  <si>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</si>
  <si>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</si>
  <si>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</si>
  <si>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</si>
  <si>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</si>
  <si>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</si>
  <si>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</si>
  <si>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</si>
  <si>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</si>
  <si>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</si>
  <si>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</si>
  <si>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</si>
  <si>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</si>
  <si>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</si>
  <si>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</si>
  <si>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</si>
  <si>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</si>
  <si>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</si>
  <si>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</si>
  <si>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</si>
  <si>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</si>
  <si>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</si>
  <si>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</si>
  <si>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</si>
  <si>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</si>
  <si>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</si>
  <si>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</si>
  <si>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</si>
  <si>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</si>
  <si>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</si>
  <si>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</si>
  <si>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</si>
  <si>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</si>
  <si>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</si>
  <si>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</si>
  <si>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</si>
  <si>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</si>
  <si>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</si>
  <si>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</si>
  <si>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</si>
  <si>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</si>
  <si>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</si>
  <si>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</si>
  <si>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</si>
  <si>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</si>
  <si>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</si>
  <si>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</si>
  <si>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</si>
  <si>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</si>
  <si>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</si>
  <si>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</si>
  <si>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</si>
  <si>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</si>
  <si>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</si>
  <si>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</si>
  <si>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</si>
  <si>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</si>
  <si>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</si>
  <si>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</si>
  <si>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</si>
  <si>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</si>
  <si>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</si>
  <si>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</si>
  <si>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</si>
  <si>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</si>
  <si>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</si>
  <si>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</si>
  <si>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</si>
  <si>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</si>
  <si>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</si>
  <si>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</si>
  <si>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</si>
  <si>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</si>
  <si>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</si>
  <si>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</si>
  <si>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</si>
  <si>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</si>
  <si>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</si>
  <si>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</si>
  <si>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</si>
  <si>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</si>
  <si>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</si>
  <si>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</si>
  <si>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</si>
  <si>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</si>
  <si>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</si>
  <si>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</si>
  <si>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</si>
  <si>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</si>
  <si>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</si>
  <si>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</si>
  <si>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</si>
  <si>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</si>
  <si>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</si>
  <si>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</si>
  <si>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</si>
  <si>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</si>
  <si>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</si>
  <si>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</si>
  <si>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</si>
  <si>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</si>
  <si>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</si>
  <si>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</si>
  <si>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</si>
  <si>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</si>
  <si>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</si>
  <si>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</si>
  <si>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</si>
  <si>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</si>
  <si>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</si>
  <si>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</si>
  <si>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</si>
  <si>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</si>
  <si>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</si>
  <si>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</si>
  <si>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</si>
  <si>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</si>
  <si>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</si>
  <si>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</si>
  <si>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</si>
  <si>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</si>
  <si>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</si>
  <si>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</si>
  <si>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</si>
  <si>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</si>
  <si>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</si>
  <si>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</si>
  <si>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</si>
  <si>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</si>
  <si>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</si>
  <si>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</si>
  <si>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</si>
  <si>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</si>
  <si>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</si>
  <si>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</si>
  <si>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</si>
  <si>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</si>
  <si>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</si>
  <si>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</si>
  <si>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</si>
  <si>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</si>
  <si>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</si>
  <si>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</si>
  <si>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</si>
  <si>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</si>
  <si>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</si>
  <si>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</si>
  <si>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</si>
  <si>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</si>
  <si>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</si>
  <si>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</si>
  <si>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</si>
  <si>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</si>
  <si>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</si>
  <si>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</si>
  <si>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</si>
  <si>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</si>
  <si>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</si>
  <si>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</si>
  <si>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</si>
  <si>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</si>
  <si>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</si>
  <si>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</si>
  <si>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</si>
  <si>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</si>
  <si>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</si>
  <si>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</si>
  <si>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</si>
  <si>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</si>
  <si>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</si>
  <si>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</si>
  <si>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</si>
  <si>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</si>
  <si>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</si>
  <si>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</si>
  <si>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</si>
  <si>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</si>
  <si>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</si>
  <si>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</si>
  <si>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</si>
  <si>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</si>
  <si>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</si>
  <si>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</si>
  <si>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</si>
  <si>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</si>
  <si>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</si>
  <si>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</si>
  <si>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</si>
  <si>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</si>
  <si>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</si>
  <si>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</si>
  <si>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</si>
  <si>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</si>
  <si>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</si>
  <si>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</si>
  <si>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</si>
  <si>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</si>
  <si>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</si>
  <si>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</si>
  <si>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</si>
  <si>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</si>
  <si>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</si>
  <si>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</si>
  <si>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</si>
  <si>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</si>
  <si>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</si>
  <si>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</si>
  <si>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</si>
  <si>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</si>
  <si>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</si>
  <si>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</si>
  <si>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</si>
  <si>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</si>
  <si>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</si>
  <si>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</si>
  <si>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</si>
  <si>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</si>
  <si>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</si>
  <si>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</si>
  <si>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</si>
  <si>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</si>
  <si>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</si>
  <si>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</si>
  <si>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</si>
  <si>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</si>
  <si>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</si>
  <si>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</si>
  <si>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</si>
  <si>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</si>
  <si>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</si>
  <si>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</si>
  <si>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</si>
  <si>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</si>
  <si>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</si>
  <si>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</si>
  <si>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</si>
  <si>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</si>
  <si>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</si>
  <si>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</si>
  <si>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</si>
  <si>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</si>
  <si>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</si>
  <si>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</si>
  <si>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</si>
  <si>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</si>
  <si>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</si>
  <si>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</si>
  <si>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</si>
  <si>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</si>
  <si>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</si>
  <si>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</si>
  <si>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</si>
  <si>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</si>
  <si>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</si>
  <si>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</si>
  <si>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</si>
  <si>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</si>
  <si>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</si>
  <si>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</si>
  <si>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</si>
  <si>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</si>
  <si>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</si>
  <si>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</si>
  <si>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</si>
  <si>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</si>
  <si>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</si>
  <si>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</si>
  <si>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</si>
  <si>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</si>
  <si>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</si>
  <si>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</si>
  <si>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</si>
  <si>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</si>
  <si>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</si>
  <si>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</si>
  <si>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</si>
  <si>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</si>
  <si>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</si>
  <si>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</si>
  <si>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</si>
  <si>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</si>
  <si>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</si>
  <si>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</si>
  <si>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</si>
  <si>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</si>
  <si>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</si>
  <si>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</si>
  <si>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</si>
  <si>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</si>
  <si>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</si>
  <si>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</si>
  <si>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</si>
  <si>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</si>
  <si>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</si>
  <si>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</si>
  <si>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</si>
  <si>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</si>
  <si>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</si>
  <si>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</si>
  <si>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</si>
  <si>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</si>
  <si>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</si>
  <si>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</si>
  <si>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</si>
  <si>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</si>
  <si>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</si>
  <si>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</si>
  <si>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</si>
  <si>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</si>
  <si>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</si>
  <si>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</si>
  <si>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</si>
  <si>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</si>
  <si>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</si>
  <si>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</si>
  <si>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</si>
  <si>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</si>
  <si>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</si>
  <si>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</si>
  <si>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</si>
  <si>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</si>
  <si>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</si>
  <si>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</si>
  <si>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</si>
  <si>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</si>
  <si>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</si>
  <si>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</si>
  <si>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</si>
  <si>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</si>
  <si>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</si>
  <si>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</si>
  <si>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</si>
  <si>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</si>
  <si>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</si>
  <si>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</si>
  <si>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</si>
  <si>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</si>
  <si>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</si>
  <si>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</si>
  <si>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</si>
  <si>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</si>
  <si>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</si>
  <si>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</si>
  <si>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</si>
  <si>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</si>
  <si>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</si>
  <si>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</si>
  <si>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</si>
  <si>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</si>
  <si>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</si>
  <si>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</si>
  <si>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</si>
  <si>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</si>
  <si>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</si>
  <si>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</si>
  <si>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</si>
  <si>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</si>
  <si>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</si>
  <si>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</si>
  <si>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</si>
  <si>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</si>
  <si>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</si>
  <si>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</si>
  <si>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</si>
  <si>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</si>
  <si>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</si>
  <si>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</si>
  <si>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</si>
  <si>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</si>
  <si>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</si>
  <si>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</si>
  <si>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</si>
  <si>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</si>
  <si>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</si>
  <si>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</si>
  <si>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</si>
  <si>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</si>
  <si>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</si>
  <si>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</si>
  <si>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</si>
  <si>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</si>
  <si>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</si>
  <si>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</si>
  <si>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</si>
  <si>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</si>
  <si>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</si>
  <si>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</si>
  <si>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</si>
  <si>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</si>
  <si>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</si>
  <si>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</si>
  <si>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</si>
  <si>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</si>
  <si>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</si>
  <si>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</si>
  <si>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</si>
  <si>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</si>
  <si>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</si>
  <si>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</si>
  <si>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</si>
  <si>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</si>
  <si>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</si>
  <si>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</si>
  <si>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</si>
  <si>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</si>
  <si>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</si>
  <si>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</si>
  <si>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</si>
  <si>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</si>
  <si>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</si>
  <si>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</si>
  <si>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</si>
  <si>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</si>
  <si>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</si>
  <si>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</si>
  <si>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</si>
  <si>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</si>
  <si>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</si>
  <si>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</si>
  <si>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</si>
  <si>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</si>
  <si>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</si>
  <si>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</si>
  <si>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</si>
  <si>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</si>
  <si>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</si>
  <si>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</si>
  <si>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</si>
  <si>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</si>
  <si>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</si>
  <si>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</si>
  <si>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</si>
  <si>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</si>
  <si>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</si>
  <si>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</si>
  <si>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</si>
  <si>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</si>
  <si>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</si>
  <si>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</si>
  <si>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</si>
  <si>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</si>
  <si>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</si>
  <si>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</si>
  <si>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</si>
  <si>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</si>
  <si>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</si>
  <si>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</si>
  <si>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</si>
  <si>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</si>
  <si>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</si>
  <si>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</si>
  <si>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</si>
  <si>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</si>
  <si>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</si>
  <si>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</si>
  <si>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</si>
  <si>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</si>
  <si>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</si>
  <si>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</si>
  <si>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</si>
  <si>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</si>
  <si>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</si>
  <si>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</si>
  <si>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</si>
  <si>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</si>
  <si>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</si>
  <si>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</si>
  <si>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</si>
  <si>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</si>
  <si>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</si>
  <si>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</si>
  <si>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</si>
  <si>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</si>
  <si>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</si>
  <si>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</si>
  <si>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</si>
  <si>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</si>
  <si>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</si>
  <si>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</si>
  <si>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</si>
  <si>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</si>
  <si>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</si>
  <si>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</si>
  <si>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</si>
  <si>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</si>
  <si>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</si>
  <si>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</si>
  <si>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</si>
  <si>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</si>
  <si>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</si>
  <si>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</si>
  <si>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</si>
  <si>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</si>
  <si>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</si>
  <si>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</si>
  <si>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</si>
  <si>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</si>
  <si>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</si>
  <si>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</si>
  <si>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</si>
  <si>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</si>
  <si>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</si>
  <si>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</si>
  <si>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</si>
  <si>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</si>
  <si>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</si>
  <si>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</si>
  <si>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</si>
  <si>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</si>
  <si>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</si>
  <si>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</si>
  <si>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</si>
  <si>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</si>
  <si>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</si>
  <si>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</si>
  <si>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</si>
  <si>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</si>
  <si>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</si>
  <si>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</si>
  <si>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</si>
  <si>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</si>
  <si>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</si>
  <si>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</si>
  <si>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</si>
  <si>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</si>
  <si>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</si>
  <si>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</si>
  <si>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</si>
  <si>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</si>
  <si>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</si>
  <si>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</si>
  <si>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</si>
  <si>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</si>
  <si>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</si>
  <si>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</si>
  <si>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</si>
  <si>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</si>
  <si>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</si>
  <si>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</si>
  <si>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</si>
  <si>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</si>
  <si>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</si>
  <si>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</si>
  <si>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</si>
  <si>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</si>
  <si>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</si>
  <si>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</si>
  <si>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</si>
  <si>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</si>
  <si>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</si>
  <si>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</si>
  <si>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</si>
  <si>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</si>
  <si>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</si>
  <si>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</si>
  <si>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</si>
  <si>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</si>
  <si>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</si>
  <si>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</si>
  <si>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</si>
  <si>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</si>
  <si>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</si>
  <si>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</si>
  <si>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</si>
  <si>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</si>
  <si>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</si>
  <si>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</si>
  <si>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</si>
  <si>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</si>
  <si>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</si>
  <si>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</si>
  <si>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</si>
  <si>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</si>
  <si>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</si>
  <si>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</si>
  <si>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</si>
  <si>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</si>
  <si>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</si>
  <si>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</si>
  <si>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</si>
  <si>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</si>
  <si>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</si>
  <si>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</si>
  <si>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</si>
  <si>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</si>
  <si>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</si>
  <si>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</si>
  <si>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</si>
  <si>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</si>
  <si>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</si>
  <si>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</si>
  <si>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</si>
  <si>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</si>
  <si>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</si>
  <si>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</si>
  <si>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</si>
  <si>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</si>
  <si>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</si>
  <si>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</si>
  <si>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</si>
  <si>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</si>
  <si>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</si>
  <si>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</si>
  <si>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</si>
  <si>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</si>
  <si>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</si>
  <si>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</si>
  <si>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</si>
  <si>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</si>
  <si>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</si>
  <si>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</si>
  <si>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</si>
  <si>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</si>
  <si>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</si>
  <si>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</si>
  <si>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</si>
  <si>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</si>
  <si>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</si>
  <si>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</si>
  <si>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</si>
  <si>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</si>
  <si>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</si>
  <si>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</si>
  <si>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</si>
  <si>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</si>
  <si>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</si>
  <si>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</si>
  <si>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</si>
  <si>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</si>
  <si>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</si>
  <si>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</si>
  <si>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</si>
  <si>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</si>
  <si>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</si>
  <si>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</si>
  <si>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</si>
  <si>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</si>
  <si>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</si>
  <si>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</si>
  <si>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</si>
  <si>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</si>
  <si>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</si>
  <si>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</si>
  <si>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</si>
  <si>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</si>
  <si>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</si>
  <si>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</si>
  <si>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</si>
  <si>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</si>
  <si>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</si>
  <si>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</si>
  <si>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</si>
  <si>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</si>
  <si>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</si>
  <si>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</si>
  <si>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</si>
  <si>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</si>
  <si>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</si>
  <si>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</si>
  <si>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</si>
  <si>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</si>
  <si>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</si>
  <si>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</si>
  <si>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</si>
  <si>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</si>
  <si>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</si>
  <si>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</si>
  <si>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</si>
  <si>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</si>
  <si>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</si>
  <si>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</si>
  <si>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</si>
  <si>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</si>
  <si>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</si>
  <si>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</si>
  <si>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</si>
  <si>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</si>
  <si>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</si>
  <si>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</si>
  <si>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</si>
  <si>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</si>
  <si>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</si>
  <si>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</si>
  <si>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</si>
  <si>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</si>
  <si>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</si>
  <si>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</si>
  <si>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</si>
  <si>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</si>
  <si>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</si>
  <si>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</si>
  <si>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</si>
  <si>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</si>
  <si>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</si>
  <si>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</si>
  <si>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</si>
  <si>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</si>
  <si>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</si>
  <si>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</si>
  <si>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</si>
  <si>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</si>
  <si>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</si>
  <si>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</si>
  <si>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</si>
  <si>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</si>
  <si>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</si>
  <si>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</si>
  <si>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</si>
  <si>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</si>
  <si>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</si>
  <si>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</si>
  <si>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</si>
  <si>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</si>
  <si>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</si>
  <si>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</si>
  <si>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</si>
  <si>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</si>
  <si>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</si>
  <si>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</si>
  <si>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</si>
  <si>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</si>
  <si>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</si>
  <si>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</si>
  <si>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</si>
  <si>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</si>
  <si>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</si>
  <si>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</si>
  <si>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</si>
  <si>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</si>
  <si>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</si>
  <si>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</si>
  <si>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</si>
  <si>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</si>
  <si>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</si>
  <si>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</si>
  <si>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</si>
  <si>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</si>
  <si>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</si>
  <si>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</si>
  <si>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</si>
  <si>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</si>
  <si>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</si>
  <si>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</si>
  <si>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</si>
  <si>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</si>
  <si>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</si>
  <si>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</si>
  <si>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</si>
  <si>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</si>
  <si>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</si>
  <si>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</si>
  <si>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</si>
  <si>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</si>
  <si>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</si>
  <si>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</si>
  <si>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</si>
  <si>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</si>
  <si>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</si>
  <si>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</si>
  <si>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</si>
  <si>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</si>
  <si>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</si>
  <si>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</si>
  <si>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</si>
  <si>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</si>
  <si>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</si>
  <si>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</si>
  <si>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</si>
  <si>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</si>
  <si>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</si>
  <si>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</si>
  <si>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</si>
  <si>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</si>
  <si>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</si>
  <si>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</si>
  <si>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</si>
  <si>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</si>
  <si>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</si>
  <si>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</si>
  <si>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</si>
  <si>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</si>
  <si>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</si>
  <si>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</si>
  <si>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</si>
  <si>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</si>
  <si>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</si>
  <si>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</si>
  <si>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</si>
  <si>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</si>
  <si>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</si>
  <si>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</si>
  <si>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</si>
  <si>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</si>
  <si>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</si>
  <si>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</si>
  <si>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</si>
  <si>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</si>
  <si>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</si>
  <si>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</si>
  <si>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</si>
  <si>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</si>
  <si>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</si>
  <si>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</si>
  <si>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</si>
  <si>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</si>
  <si>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</si>
  <si>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</si>
  <si>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</si>
  <si>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</si>
  <si>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</si>
  <si>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</si>
  <si>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</si>
  <si>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</si>
  <si>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</si>
  <si>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</si>
  <si>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</si>
  <si>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</si>
  <si>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</si>
  <si>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</si>
  <si>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</si>
  <si>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</si>
  <si>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</si>
  <si>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</si>
  <si>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</si>
  <si>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</si>
  <si>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</si>
  <si>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</si>
  <si>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</si>
  <si>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</si>
  <si>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</si>
  <si>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</si>
  <si>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</si>
  <si>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</si>
  <si>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</si>
  <si>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</si>
  <si>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</si>
  <si>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</si>
  <si>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</si>
  <si>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</si>
  <si>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</si>
  <si>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</si>
  <si>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</si>
  <si>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</si>
  <si>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</si>
  <si>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</si>
  <si>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</si>
  <si>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</si>
  <si>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</si>
  <si>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</si>
  <si>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</si>
  <si>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</si>
  <si>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</si>
  <si>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</si>
  <si>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</si>
  <si>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</si>
  <si>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</si>
  <si>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</si>
  <si>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</si>
  <si>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</si>
  <si>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</si>
  <si>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</si>
  <si>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</si>
  <si>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</si>
  <si>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</si>
  <si>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</si>
  <si>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</si>
  <si>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</si>
  <si>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</si>
  <si>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</si>
  <si>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</si>
  <si>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</si>
  <si>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</si>
  <si>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</si>
  <si>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</si>
  <si>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</si>
  <si>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</si>
  <si>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</si>
  <si>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</si>
  <si>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</si>
  <si>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</si>
  <si>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</si>
  <si>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</si>
  <si>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</si>
  <si>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</si>
  <si>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</si>
  <si>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</si>
  <si>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</si>
  <si>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</si>
  <si>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</si>
  <si>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</si>
  <si>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</si>
  <si>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</si>
  <si>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</si>
  <si>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</si>
  <si>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</si>
  <si>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</si>
  <si>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</si>
  <si>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</si>
  <si>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</si>
  <si>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</si>
  <si>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</si>
  <si>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</si>
  <si>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</si>
  <si>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</si>
  <si>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</si>
  <si>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</si>
  <si>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</si>
  <si>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</si>
  <si>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</si>
  <si>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</si>
  <si>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</si>
  <si>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</si>
  <si>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</si>
  <si>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</si>
  <si>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</si>
  <si>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</si>
  <si>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</si>
  <si>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</si>
  <si>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</si>
  <si>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</si>
  <si>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</si>
  <si>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</si>
  <si>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</si>
  <si>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</si>
  <si>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</si>
  <si>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</si>
  <si>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</si>
  <si>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</si>
  <si>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</si>
  <si>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</si>
  <si>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</si>
  <si>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</si>
  <si>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</si>
  <si>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</si>
  <si>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</si>
  <si>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</si>
  <si>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</si>
  <si>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</si>
  <si>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</si>
  <si>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</si>
  <si>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</si>
  <si>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</si>
  <si>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</si>
  <si>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</si>
  <si>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</si>
  <si>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</si>
  <si>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</si>
  <si>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</si>
  <si>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</si>
  <si>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</si>
  <si>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</si>
  <si>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</si>
  <si>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</si>
  <si>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</si>
  <si>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</si>
  <si>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</si>
  <si>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</si>
  <si>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</si>
  <si>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</si>
  <si>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</si>
  <si>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</si>
  <si>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</si>
  <si>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</si>
  <si>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</si>
  <si>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</si>
  <si>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</si>
  <si>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</si>
  <si>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</si>
  <si>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</si>
  <si>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</si>
  <si>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</si>
  <si>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</si>
  <si>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</si>
  <si>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</si>
  <si>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</si>
  <si>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</si>
  <si>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</si>
  <si>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</si>
  <si>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</si>
  <si>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</si>
  <si>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</si>
  <si>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</si>
  <si>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</si>
  <si>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</si>
  <si>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</si>
  <si>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</si>
  <si>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</si>
  <si>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</si>
  <si>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</si>
  <si>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</si>
  <si>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</si>
  <si>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</si>
  <si>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</si>
  <si>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</si>
  <si>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</si>
  <si>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</si>
  <si>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</si>
  <si>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</si>
  <si>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</si>
  <si>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</si>
  <si>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</si>
  <si>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</si>
  <si>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</si>
  <si>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</si>
  <si>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</si>
  <si>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</si>
  <si>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</si>
  <si>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</si>
  <si>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</si>
  <si>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</si>
  <si>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</si>
  <si>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</si>
  <si>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</si>
  <si>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</si>
  <si>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</si>
  <si>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</si>
  <si>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</si>
  <si>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</si>
  <si>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</si>
  <si>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</si>
  <si>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</si>
  <si>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</si>
  <si>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</si>
  <si>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</si>
  <si>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</si>
  <si>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</si>
  <si>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</si>
  <si>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</si>
  <si>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</si>
  <si>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</si>
  <si>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</si>
  <si>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</si>
  <si>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</si>
  <si>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</si>
  <si>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</si>
  <si>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</si>
  <si>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</si>
  <si>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</si>
  <si>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</si>
  <si>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</si>
  <si>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</si>
  <si>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</si>
  <si>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</si>
  <si>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</si>
  <si>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</si>
  <si>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</si>
  <si>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</si>
  <si>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</si>
  <si>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</si>
  <si>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</si>
  <si>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</si>
  <si>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</si>
  <si>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</si>
  <si>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</si>
  <si>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</si>
  <si>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</si>
  <si>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</si>
  <si>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</si>
  <si>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</si>
  <si>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</si>
  <si>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</si>
  <si>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</si>
  <si>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</si>
  <si>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</si>
  <si>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</si>
  <si>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</si>
  <si>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</si>
  <si>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</si>
  <si>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</si>
  <si>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</si>
  <si>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</si>
  <si>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</si>
  <si>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</si>
  <si>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</si>
  <si>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</si>
  <si>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</si>
  <si>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</si>
  <si>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</si>
  <si>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</si>
  <si>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</si>
  <si>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</si>
  <si>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</si>
  <si>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</si>
  <si>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</si>
  <si>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</si>
  <si>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</si>
  <si>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</si>
  <si>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</si>
  <si>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</si>
  <si>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</si>
  <si>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</si>
  <si>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</si>
  <si>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</si>
  <si>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</si>
  <si>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</si>
  <si>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</si>
  <si>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</si>
  <si>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</si>
  <si>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</si>
  <si>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</si>
  <si>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</si>
  <si>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</si>
  <si>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</si>
  <si>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</si>
  <si>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</si>
  <si>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</si>
  <si>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</si>
  <si>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</si>
  <si>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</si>
  <si>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</si>
  <si>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</si>
  <si>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</si>
  <si>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</si>
  <si>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</si>
  <si>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</si>
  <si>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</si>
  <si>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</si>
  <si>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</si>
  <si>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</si>
  <si>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</si>
  <si>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</si>
  <si>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</si>
  <si>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</si>
  <si>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</si>
  <si>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</si>
  <si>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</si>
  <si>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</si>
  <si>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</si>
  <si>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</si>
  <si>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</si>
  <si>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</si>
  <si>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</si>
  <si>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</si>
  <si>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</si>
  <si>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</si>
  <si>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</si>
  <si>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</si>
  <si>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</si>
  <si>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</si>
  <si>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</si>
  <si>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</si>
  <si>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</si>
  <si>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</si>
  <si>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</si>
  <si>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</si>
  <si>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</si>
  <si>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</si>
  <si>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</si>
  <si>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</si>
  <si>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</si>
  <si>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</si>
  <si>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</si>
  <si>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</si>
  <si>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</si>
  <si>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</si>
  <si>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</si>
  <si>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</si>
  <si>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</si>
  <si>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</si>
  <si>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</si>
  <si>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</si>
  <si>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</si>
  <si>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</si>
  <si>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</si>
  <si>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</si>
  <si>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</si>
  <si>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</si>
  <si>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</si>
  <si>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</si>
  <si>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</si>
  <si>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</si>
  <si>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</si>
  <si>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</si>
  <si>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</si>
  <si>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</si>
  <si>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</si>
  <si>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</si>
  <si>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</si>
  <si>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</si>
  <si>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</si>
  <si>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</si>
  <si>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</si>
  <si>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</si>
  <si>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</si>
  <si>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</si>
  <si>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</si>
  <si>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</si>
  <si>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</si>
  <si>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</si>
  <si>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</si>
  <si>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</si>
  <si>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</si>
  <si>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</si>
  <si>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</si>
  <si>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</si>
  <si>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</si>
  <si>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</si>
  <si>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</si>
  <si>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</si>
  <si>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</si>
  <si>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</si>
  <si>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</si>
  <si>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</si>
  <si>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</si>
  <si>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</si>
  <si>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</si>
  <si>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</si>
  <si>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</si>
  <si>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</si>
  <si>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</si>
  <si>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</si>
  <si>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</si>
  <si>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</si>
  <si>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</si>
  <si>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</si>
  <si>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</si>
  <si>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</si>
  <si>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</si>
  <si>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</si>
  <si>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</si>
  <si>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</si>
  <si>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</si>
  <si>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</si>
  <si>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</si>
  <si>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</si>
  <si>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</si>
  <si>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</si>
  <si>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</si>
  <si>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</si>
  <si>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</si>
  <si>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</si>
  <si>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</si>
  <si>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</si>
  <si>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</si>
  <si>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</si>
  <si>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</si>
  <si>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</si>
  <si>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</si>
  <si>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</si>
  <si>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</si>
  <si>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</si>
  <si>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</si>
  <si>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</si>
  <si>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</si>
  <si>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</si>
  <si>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</si>
  <si>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</si>
  <si>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</si>
  <si>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</si>
  <si>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</si>
  <si>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</si>
  <si>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</si>
  <si>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</si>
  <si>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</si>
  <si>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</si>
  <si>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</si>
  <si>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</si>
  <si>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</si>
  <si>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</si>
  <si>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</si>
  <si>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</si>
  <si>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</si>
  <si>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</si>
  <si>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</si>
  <si>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</si>
  <si>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</si>
  <si>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</si>
  <si>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</si>
  <si>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</si>
  <si>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</si>
  <si>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</si>
  <si>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</si>
  <si>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</si>
  <si>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</si>
  <si>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</si>
  <si>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</si>
  <si>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</si>
  <si>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</si>
  <si>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</si>
  <si>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</si>
  <si>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</si>
  <si>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</si>
  <si>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</si>
  <si>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</si>
  <si>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</si>
  <si>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</si>
  <si>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</si>
  <si>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</si>
  <si>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</si>
  <si>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</si>
  <si>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</si>
  <si>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</si>
  <si>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</si>
  <si>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</si>
  <si>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</si>
  <si>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</si>
  <si>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</si>
  <si>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</si>
  <si>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</si>
  <si>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</si>
  <si>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</si>
  <si>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</si>
  <si>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</si>
  <si>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</si>
  <si>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</si>
  <si>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</si>
  <si>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</si>
  <si>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</si>
  <si>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</si>
  <si>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</si>
  <si>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</si>
  <si>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</si>
  <si>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</si>
  <si>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</si>
  <si>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</si>
  <si>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</si>
  <si>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</si>
  <si>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</si>
  <si>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</si>
  <si>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</si>
  <si>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</si>
  <si>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</si>
  <si>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</si>
  <si>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</si>
  <si>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</si>
  <si>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</si>
  <si>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</si>
  <si>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</si>
  <si>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</si>
  <si>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</si>
  <si>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</si>
  <si>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</si>
  <si>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</si>
  <si>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</si>
  <si>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</si>
  <si>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</si>
  <si>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</si>
  <si>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</si>
  <si>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</si>
  <si>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</si>
  <si>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</si>
  <si>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</si>
  <si>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</si>
  <si>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</si>
  <si>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</si>
  <si>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</si>
  <si>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</si>
  <si>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</si>
  <si>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</si>
  <si>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</si>
  <si>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</si>
  <si>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</si>
  <si>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</si>
  <si>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</si>
  <si>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</si>
  <si>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</si>
  <si>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</si>
  <si>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</si>
  <si>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</si>
  <si>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</si>
  <si>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</si>
  <si>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</si>
  <si>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</si>
  <si>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</si>
  <si>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</si>
  <si>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</si>
  <si>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</si>
  <si>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</si>
  <si>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</si>
  <si>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</si>
  <si>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</si>
  <si>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</si>
  <si>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</si>
  <si>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</si>
  <si>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</si>
  <si>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</si>
  <si>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</si>
  <si>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</si>
  <si>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</si>
  <si>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</si>
  <si>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</si>
  <si>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</si>
  <si>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</si>
  <si>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</si>
  <si>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</si>
  <si>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</si>
  <si>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</si>
  <si>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</si>
  <si>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</si>
  <si>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</si>
  <si>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</si>
  <si>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</si>
  <si>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</si>
  <si>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</si>
  <si>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</si>
  <si>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</si>
  <si>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</si>
  <si>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</si>
  <si>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</si>
  <si>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</si>
  <si>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</si>
  <si>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</si>
  <si>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</si>
  <si>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</si>
  <si>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</si>
  <si>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</si>
  <si>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</si>
  <si>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</si>
  <si>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</si>
  <si>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</si>
  <si>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</si>
  <si>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</si>
  <si>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</si>
  <si>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</si>
  <si>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</si>
  <si>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</si>
  <si>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</si>
  <si>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</si>
  <si>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</si>
  <si>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</si>
  <si>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</si>
  <si>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</si>
  <si>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</si>
  <si>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</si>
  <si>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</si>
  <si>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</si>
  <si>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</si>
  <si>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</si>
  <si>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</si>
  <si>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</si>
  <si>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</si>
  <si>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</si>
  <si>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</si>
  <si>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</si>
  <si>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</si>
  <si>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</si>
  <si>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</si>
  <si>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</si>
  <si>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</si>
  <si>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</si>
  <si>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</si>
  <si>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</si>
  <si>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</si>
  <si>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</si>
  <si>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</si>
  <si>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</si>
  <si>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</si>
  <si>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</si>
  <si>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</si>
  <si>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</si>
  <si>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</si>
  <si>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</si>
  <si>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</si>
  <si>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</si>
  <si>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</si>
  <si>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</si>
  <si>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</si>
  <si>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</si>
  <si>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</si>
  <si>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</si>
  <si>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</si>
  <si>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</si>
  <si>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</si>
  <si>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</si>
  <si>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</si>
  <si>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</si>
  <si>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</si>
  <si>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</si>
  <si>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</si>
  <si>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</si>
  <si>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</si>
  <si>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</si>
  <si>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</si>
  <si>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</si>
  <si>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</si>
  <si>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</si>
  <si>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</si>
  <si>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</si>
  <si>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</si>
  <si>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</si>
  <si>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</si>
  <si>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</si>
  <si>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</si>
  <si>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</si>
  <si>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</si>
  <si>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</si>
  <si>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</si>
  <si>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</si>
  <si>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</si>
  <si>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</si>
  <si>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</si>
  <si>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</si>
  <si>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</si>
  <si>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</si>
  <si>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</si>
  <si>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</si>
  <si>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</si>
  <si>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</si>
  <si>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</si>
  <si>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</si>
  <si>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</si>
  <si>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</si>
  <si>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</si>
  <si>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</si>
  <si>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</si>
  <si>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</si>
  <si>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</si>
  <si>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</si>
  <si>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</si>
  <si>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</si>
  <si>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</si>
  <si>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</si>
  <si>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</si>
  <si>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</si>
  <si>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</si>
  <si>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</si>
  <si>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</si>
  <si>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</si>
  <si>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</si>
  <si>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</si>
  <si>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</si>
  <si>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</si>
  <si>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</si>
  <si>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</si>
  <si>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</si>
  <si>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</si>
  <si>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</si>
  <si>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</si>
  <si>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</si>
  <si>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</si>
  <si>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</si>
  <si>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</si>
  <si>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</si>
  <si>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</si>
  <si>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</si>
  <si>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</si>
  <si>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</si>
  <si>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</si>
  <si>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</si>
  <si>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</si>
  <si>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</si>
  <si>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</si>
  <si>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</si>
  <si>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</si>
  <si>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</si>
  <si>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</si>
  <si>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</si>
  <si>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</si>
  <si>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</si>
  <si>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</si>
  <si>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</si>
  <si>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</si>
  <si>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</si>
  <si>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</si>
  <si>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</si>
  <si>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</si>
  <si>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</si>
  <si>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</si>
  <si>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</si>
  <si>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</si>
  <si>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</si>
  <si>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</si>
  <si>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</si>
  <si>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</si>
  <si>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</si>
  <si>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</si>
  <si>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</si>
  <si>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</si>
  <si>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</si>
  <si>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</si>
  <si>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</si>
  <si>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</si>
  <si>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</si>
  <si>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</si>
  <si>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</si>
  <si>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</si>
  <si>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</si>
  <si>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</si>
  <si>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</si>
  <si>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</si>
  <si>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</si>
  <si>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</si>
  <si>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</si>
  <si>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</si>
  <si>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</si>
  <si>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</si>
  <si>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</si>
  <si>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</si>
  <si>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</si>
  <si>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</si>
  <si>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</si>
  <si>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</si>
  <si>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</si>
  <si>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</si>
  <si>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</si>
  <si>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</si>
  <si>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</si>
  <si>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</si>
  <si>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</si>
  <si>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</si>
  <si>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</si>
  <si>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</si>
  <si>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</si>
  <si>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</si>
  <si>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</si>
  <si>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</si>
  <si>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</si>
  <si>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</si>
  <si>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</si>
  <si>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</si>
  <si>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</si>
  <si>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</si>
  <si>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</si>
  <si>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</si>
  <si>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</si>
  <si>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</si>
  <si>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</si>
  <si>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</si>
  <si>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</si>
  <si>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</si>
  <si>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</si>
  <si>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</si>
  <si>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</si>
  <si>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</si>
  <si>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</si>
  <si>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</si>
  <si>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</si>
  <si>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</si>
  <si>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</si>
  <si>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</si>
  <si>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</si>
  <si>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</si>
  <si>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</si>
  <si>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</si>
  <si>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</si>
  <si>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</si>
  <si>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</si>
  <si>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</si>
  <si>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</si>
  <si>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</si>
  <si>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</si>
  <si>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</si>
  <si>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</si>
  <si>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</si>
  <si>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</si>
  <si>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</si>
  <si>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</si>
  <si>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</si>
  <si>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</si>
  <si>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</si>
  <si>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</si>
  <si>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</si>
  <si>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</si>
  <si>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</si>
  <si>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</si>
  <si>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</si>
  <si>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</si>
  <si>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</si>
  <si>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</si>
  <si>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</si>
  <si>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</si>
  <si>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</si>
  <si>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</si>
  <si>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</si>
  <si>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</si>
  <si>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</si>
  <si>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</si>
  <si>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</si>
  <si>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</si>
  <si>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</si>
  <si>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</si>
  <si>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</si>
  <si>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</si>
  <si>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</si>
  <si>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</si>
  <si>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</si>
  <si>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</si>
  <si>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</si>
  <si>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</si>
  <si>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</si>
  <si>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</si>
  <si>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</si>
  <si>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</si>
  <si>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</si>
  <si>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</si>
  <si>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</si>
  <si>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</si>
  <si>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</si>
  <si>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</si>
  <si>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</si>
  <si>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</si>
  <si>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</si>
  <si>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</si>
  <si>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</si>
  <si>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</si>
  <si>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</si>
  <si>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</si>
  <si>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</si>
  <si>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</si>
  <si>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</si>
  <si>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</si>
  <si>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</si>
  <si>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</si>
  <si>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</si>
  <si>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</si>
  <si>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</si>
  <si>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</si>
  <si>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</si>
  <si>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</si>
  <si>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</si>
  <si>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</si>
  <si>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</si>
  <si>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</si>
  <si>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</si>
  <si>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</si>
  <si>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</si>
  <si>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</si>
  <si>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</si>
  <si>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</si>
  <si>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</si>
  <si>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</si>
  <si>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</si>
  <si>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</si>
  <si>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</si>
  <si>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</si>
  <si>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</si>
  <si>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</si>
  <si>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</si>
  <si>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</si>
  <si>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</si>
  <si>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</si>
  <si>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</si>
  <si>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</si>
  <si>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</si>
  <si>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</si>
  <si>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</si>
  <si>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</si>
  <si>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</si>
  <si>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</si>
  <si>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</si>
  <si>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</si>
  <si>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</si>
  <si>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</si>
  <si>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</si>
  <si>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</si>
  <si>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</si>
  <si>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</si>
  <si>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</si>
  <si>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</si>
  <si>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</si>
  <si>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</si>
  <si>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</si>
  <si>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</si>
  <si>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</si>
  <si>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</si>
  <si>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</si>
  <si>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</si>
  <si>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</si>
  <si>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</si>
  <si>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</si>
  <si>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</si>
  <si>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</si>
  <si>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</si>
  <si>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</si>
  <si>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</si>
  <si>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</si>
  <si>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</si>
  <si>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</si>
  <si>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</si>
  <si>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</si>
  <si>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</si>
  <si>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</si>
  <si>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</si>
  <si>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</si>
  <si>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</si>
  <si>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</si>
  <si>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</si>
  <si>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</si>
  <si>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</si>
  <si>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</si>
  <si>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</si>
  <si>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</si>
  <si>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</si>
  <si>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</si>
  <si>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</si>
  <si>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</si>
  <si>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</si>
  <si>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</si>
  <si>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</si>
  <si>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</si>
  <si>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</si>
  <si>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</si>
  <si>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</si>
  <si>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</si>
  <si>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</si>
  <si>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</si>
  <si>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</si>
  <si>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</si>
  <si>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</si>
  <si>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</si>
  <si>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</si>
  <si>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</si>
  <si>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</si>
  <si>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</si>
  <si>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</si>
  <si>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</si>
  <si>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</si>
  <si>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</si>
  <si>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</si>
  <si>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</si>
  <si>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</si>
  <si>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</si>
  <si>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</si>
  <si>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</si>
  <si>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</si>
  <si>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</si>
  <si>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</si>
  <si>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</si>
  <si>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</si>
  <si>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</si>
  <si>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</si>
  <si>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</si>
  <si>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</si>
  <si>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</si>
  <si>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</si>
  <si>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</si>
  <si>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</si>
  <si>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</si>
  <si>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</si>
  <si>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</si>
  <si>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</si>
  <si>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</si>
  <si>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</si>
  <si>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</si>
  <si>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</si>
  <si>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</si>
  <si>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</si>
  <si>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</si>
  <si>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</si>
  <si>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</si>
  <si>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</si>
  <si>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</si>
  <si>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</si>
  <si>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</si>
  <si>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</si>
  <si>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</si>
  <si>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</si>
  <si>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</si>
  <si>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</si>
  <si>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</si>
  <si>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</si>
  <si>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</si>
  <si>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</si>
  <si>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</si>
  <si>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</si>
  <si>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</si>
  <si>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</si>
  <si>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</si>
  <si>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</si>
  <si>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</si>
  <si>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</si>
  <si>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</si>
  <si>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</si>
  <si>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</si>
  <si>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</si>
  <si>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</si>
  <si>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</si>
  <si>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</si>
  <si>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</si>
  <si>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</si>
  <si>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</si>
  <si>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</si>
  <si>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</si>
  <si>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</si>
  <si>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</si>
  <si>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</si>
  <si>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</si>
  <si>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</si>
  <si>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</si>
  <si>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</si>
  <si>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</si>
  <si>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</si>
  <si>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</si>
  <si>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</si>
  <si>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</si>
  <si>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</si>
  <si>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</si>
  <si>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</si>
  <si>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</si>
  <si>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</si>
  <si>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</si>
  <si>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</si>
  <si>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</si>
  <si>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</si>
  <si>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</si>
  <si>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</si>
  <si>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</si>
  <si>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</si>
  <si>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</si>
  <si>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</si>
  <si>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</si>
  <si>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</si>
  <si>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</si>
  <si>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</si>
  <si>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</si>
  <si>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</si>
  <si>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</si>
  <si>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</si>
  <si>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</si>
  <si>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</si>
  <si>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</si>
  <si>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</si>
  <si>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</si>
  <si>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</si>
  <si>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</si>
  <si>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</si>
  <si>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</si>
  <si>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</si>
  <si>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</si>
  <si>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</si>
  <si>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</si>
  <si>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</si>
  <si>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</si>
  <si>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</si>
  <si>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</si>
  <si>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</si>
  <si>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</si>
  <si>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</si>
  <si>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</si>
  <si>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</si>
  <si>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</si>
  <si>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</si>
  <si>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</si>
  <si>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</si>
  <si>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</si>
  <si>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</si>
  <si>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</si>
  <si>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</si>
  <si>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</si>
  <si>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</si>
  <si>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</si>
  <si>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</si>
  <si>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</si>
  <si>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</si>
  <si>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</si>
  <si>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</si>
  <si>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</si>
  <si>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</si>
  <si>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</si>
  <si>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</si>
  <si>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</si>
  <si>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</si>
  <si>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</si>
  <si>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</si>
  <si>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</si>
  <si>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</si>
  <si>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</si>
  <si>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</si>
  <si>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</si>
  <si>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</si>
  <si>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</si>
  <si>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</si>
  <si>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</si>
  <si>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</si>
  <si>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</si>
  <si>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</si>
  <si>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</si>
  <si>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</si>
  <si>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</si>
  <si>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</si>
  <si>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</si>
  <si>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</si>
  <si>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</si>
  <si>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</si>
  <si>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</si>
  <si>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</si>
  <si>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</si>
  <si>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</si>
  <si>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</si>
  <si>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</si>
  <si>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</si>
  <si>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</si>
  <si>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</si>
  <si>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</si>
  <si>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</si>
  <si>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</si>
  <si>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</si>
  <si>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</si>
  <si>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</si>
  <si>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</si>
  <si>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</si>
  <si>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</si>
  <si>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</si>
  <si>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</si>
  <si>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</si>
  <si>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</si>
  <si>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</si>
  <si>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</si>
  <si>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</si>
  <si>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</si>
  <si>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</si>
  <si>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</si>
  <si>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</si>
  <si>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</si>
  <si>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</si>
  <si>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</si>
  <si>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</si>
  <si>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</si>
  <si>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</si>
  <si>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</si>
  <si>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</si>
  <si>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</si>
  <si>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</si>
  <si>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</si>
  <si>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</si>
  <si>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</si>
  <si>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</si>
  <si>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</si>
  <si>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</si>
  <si>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</si>
  <si>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</si>
  <si>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</si>
  <si>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</si>
  <si>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</si>
  <si>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</si>
  <si>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</si>
  <si>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</si>
  <si>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</si>
  <si>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</si>
  <si>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</si>
  <si>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</si>
  <si>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</si>
  <si>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</si>
  <si>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</si>
  <si>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</si>
  <si>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</si>
  <si>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</si>
  <si>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</si>
  <si>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</si>
  <si>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</si>
  <si>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</si>
  <si>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</si>
  <si>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</si>
  <si>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</si>
  <si>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</si>
  <si>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</si>
  <si>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</si>
  <si>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</si>
  <si>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</si>
  <si>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</si>
  <si>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</si>
  <si>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</si>
  <si>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</si>
  <si>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</si>
  <si>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</si>
  <si>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</si>
  <si>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</si>
  <si>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</si>
  <si>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</si>
  <si>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</si>
  <si>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</si>
  <si>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</si>
  <si>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</si>
  <si>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</si>
  <si>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</si>
  <si>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</si>
  <si>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</si>
  <si>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</si>
  <si>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</si>
  <si>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</si>
  <si>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</si>
  <si>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</si>
  <si>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</si>
  <si>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</si>
  <si>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</si>
  <si>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</si>
  <si>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</si>
  <si>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</si>
  <si>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</si>
  <si>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</si>
  <si>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</si>
  <si>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</si>
  <si>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</si>
  <si>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</si>
  <si>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</si>
  <si>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</si>
  <si>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</si>
  <si>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</si>
  <si>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</si>
  <si>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</si>
  <si>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</si>
  <si>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</si>
  <si>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</si>
  <si>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</si>
  <si>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</si>
  <si>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</si>
  <si>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</si>
  <si>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</si>
  <si>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</si>
  <si>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</si>
  <si>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</si>
  <si>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</si>
  <si>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</si>
  <si>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</si>
  <si>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</si>
  <si>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</si>
  <si>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</si>
  <si>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</si>
  <si>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</si>
  <si>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</si>
  <si>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</si>
  <si>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</si>
  <si>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</si>
  <si>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</si>
  <si>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</si>
  <si>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</si>
  <si>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</si>
  <si>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</si>
  <si>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</si>
  <si>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</si>
  <si>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</si>
  <si>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</si>
  <si>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</si>
  <si>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</si>
  <si>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</si>
  <si>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</si>
  <si>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</si>
  <si>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</si>
  <si>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</si>
  <si>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</si>
  <si>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</si>
  <si>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</si>
  <si>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</si>
  <si>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</si>
  <si>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</si>
  <si>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</si>
  <si>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</si>
  <si>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</si>
  <si>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</si>
  <si>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</si>
  <si>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</si>
  <si>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</si>
  <si>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</si>
  <si>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</si>
  <si>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</si>
  <si>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</si>
  <si>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</si>
  <si>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</si>
  <si>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</si>
  <si>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</si>
  <si>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</si>
  <si>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</si>
  <si>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</si>
  <si>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</si>
  <si>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</si>
  <si>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</si>
  <si>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</si>
  <si>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</si>
  <si>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</si>
  <si>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</si>
  <si>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</si>
  <si>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</si>
  <si>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</si>
  <si>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</si>
  <si>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</si>
  <si>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</si>
  <si>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</si>
  <si>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</si>
  <si>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</si>
  <si>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</si>
  <si>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</si>
  <si>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</si>
  <si>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</si>
  <si>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</si>
  <si>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</si>
  <si>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</si>
  <si>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</si>
  <si>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</si>
  <si>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</si>
  <si>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</si>
  <si>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</si>
  <si>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</si>
  <si>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</si>
  <si>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</si>
  <si>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</si>
  <si>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</si>
  <si>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</si>
  <si>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</si>
  <si>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</si>
  <si>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</si>
  <si>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</si>
  <si>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</si>
  <si>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</si>
  <si>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</si>
  <si>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</si>
  <si>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</si>
  <si>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</si>
  <si>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</si>
  <si>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</si>
  <si>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</si>
  <si>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</si>
  <si>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</si>
  <si>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</si>
  <si>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</si>
  <si>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</si>
  <si>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</si>
  <si>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</si>
  <si>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</si>
  <si>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</si>
  <si>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</si>
  <si>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</si>
  <si>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</si>
  <si>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</si>
  <si>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</si>
  <si>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</si>
  <si>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</si>
  <si>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</si>
  <si>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</si>
  <si>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</si>
  <si>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</si>
  <si>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</si>
  <si>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</si>
  <si>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</si>
  <si>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</si>
  <si>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</si>
  <si>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</si>
  <si>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</si>
  <si>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</si>
  <si>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</si>
  <si>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</si>
  <si>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</si>
  <si>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</si>
  <si>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</si>
  <si>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</si>
  <si>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</si>
  <si>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</si>
  <si>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</si>
  <si>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</si>
  <si>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</si>
  <si>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</si>
  <si>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</si>
  <si>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</si>
  <si>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</si>
  <si>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</si>
  <si>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</si>
  <si>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</si>
  <si>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</si>
  <si>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</si>
  <si>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</si>
  <si>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</si>
  <si>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</si>
  <si>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</si>
  <si>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</si>
  <si>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</si>
  <si>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</si>
  <si>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</si>
  <si>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</si>
  <si>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</si>
  <si>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</si>
  <si>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</si>
  <si>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</si>
  <si>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</si>
  <si>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</si>
  <si>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</si>
  <si>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</si>
  <si>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</si>
  <si>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</si>
  <si>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</si>
  <si>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</si>
  <si>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</si>
  <si>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</si>
  <si>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</si>
  <si>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</si>
  <si>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</si>
  <si>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</si>
  <si>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</si>
  <si>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</si>
  <si>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</si>
  <si>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</si>
  <si>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</si>
  <si>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</si>
  <si>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</si>
  <si>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</si>
  <si>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</si>
  <si>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</si>
  <si>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</si>
  <si>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</si>
  <si>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</si>
  <si>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</si>
  <si>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</si>
  <si>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</si>
  <si>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</si>
  <si>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</si>
  <si>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</si>
  <si>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</si>
  <si>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</si>
  <si>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</si>
  <si>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</si>
  <si>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</si>
  <si>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</si>
  <si>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</si>
  <si>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</si>
  <si>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</si>
  <si>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</si>
  <si>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</si>
  <si>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</si>
  <si>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</si>
  <si>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</si>
  <si>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</si>
  <si>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</si>
  <si>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</si>
  <si>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</si>
  <si>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</si>
  <si>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</si>
  <si>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</si>
  <si>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</si>
  <si>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</si>
  <si>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</si>
  <si>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</si>
  <si>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</si>
  <si>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</si>
  <si>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</si>
  <si>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</si>
  <si>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</si>
  <si>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</si>
  <si>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</si>
  <si>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</si>
  <si>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</si>
  <si>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</si>
  <si>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</si>
  <si>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</si>
  <si>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</si>
  <si>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</si>
  <si>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</si>
  <si>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</si>
  <si>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</si>
  <si>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</si>
  <si>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</si>
  <si>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</si>
  <si>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</si>
  <si>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</si>
  <si>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</si>
  <si>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</si>
  <si>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</si>
  <si>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</si>
  <si>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</si>
  <si>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</si>
  <si>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</si>
  <si>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</si>
  <si>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</si>
  <si>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</si>
  <si>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</si>
  <si>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</si>
  <si>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</si>
  <si>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</si>
  <si>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</si>
  <si>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</si>
  <si>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</si>
  <si>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</si>
  <si>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</si>
  <si>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</si>
  <si>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</si>
  <si>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</si>
  <si>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</si>
  <si>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</si>
  <si>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</si>
  <si>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</si>
  <si>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</si>
  <si>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</si>
  <si>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</si>
  <si>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</si>
  <si>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</si>
  <si>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</si>
  <si>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</si>
  <si>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</si>
  <si>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</si>
  <si>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</si>
  <si>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</si>
  <si>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</si>
  <si>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</si>
  <si>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</si>
  <si>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</si>
  <si>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</si>
  <si>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</si>
  <si>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</si>
  <si>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</si>
  <si>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</si>
  <si>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</si>
  <si>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</si>
  <si>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</si>
  <si>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</si>
  <si>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</si>
  <si>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</si>
  <si>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</si>
  <si>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</si>
  <si>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</si>
  <si>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</si>
  <si>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</si>
  <si>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</si>
  <si>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</si>
  <si>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</si>
  <si>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</si>
  <si>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</si>
  <si>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</si>
  <si>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</si>
  <si>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</si>
  <si>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</si>
  <si>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</si>
  <si>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</si>
  <si>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</si>
  <si>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</si>
  <si>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</si>
  <si>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</si>
  <si>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</si>
  <si>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</si>
  <si>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</si>
  <si>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</si>
  <si>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</si>
  <si>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</si>
  <si>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</si>
  <si>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</si>
  <si>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</si>
  <si>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</si>
  <si>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</si>
  <si>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</si>
  <si>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</si>
  <si>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</si>
  <si>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</si>
  <si>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</si>
  <si>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</si>
  <si>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</si>
  <si>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</si>
  <si>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</si>
  <si>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</si>
  <si>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</si>
  <si>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</si>
  <si>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</si>
  <si>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</si>
  <si>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</si>
  <si>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</si>
  <si>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</si>
  <si>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</si>
  <si>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</si>
  <si>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</si>
  <si>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</si>
  <si>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</si>
  <si>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</si>
  <si>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</si>
  <si>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</si>
  <si>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</si>
  <si>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</si>
  <si>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</si>
  <si>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</si>
  <si>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</si>
  <si>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</si>
  <si>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</si>
  <si>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</si>
  <si>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</si>
  <si>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</si>
  <si>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</si>
  <si>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</si>
  <si>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</si>
  <si>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</si>
  <si>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</si>
  <si>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</si>
  <si>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</si>
  <si>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</si>
  <si>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</si>
  <si>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</si>
  <si>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</si>
  <si>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</si>
  <si>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</si>
  <si>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</si>
  <si>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</si>
  <si>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</si>
  <si>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</si>
  <si>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</si>
  <si>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</si>
  <si>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</si>
  <si>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</si>
  <si>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</si>
  <si>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</si>
  <si>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</si>
  <si>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</si>
  <si>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</si>
  <si>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</si>
  <si>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</si>
  <si>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</si>
  <si>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</si>
  <si>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</si>
  <si>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</si>
  <si>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</si>
  <si>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</si>
  <si>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</si>
  <si>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</si>
  <si>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</si>
  <si>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</si>
  <si>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</si>
  <si>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</si>
  <si>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</si>
  <si>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</si>
  <si>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</si>
  <si>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</si>
  <si>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</si>
  <si>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</si>
  <si>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</si>
  <si>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</si>
  <si>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</si>
  <si>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</si>
  <si>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</si>
  <si>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</si>
  <si>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</si>
  <si>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</si>
  <si>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</si>
  <si>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</si>
  <si>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</si>
  <si>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</si>
  <si>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</si>
  <si>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</si>
  <si>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</si>
  <si>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</si>
  <si>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</si>
  <si>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</si>
  <si>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</si>
  <si>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</si>
  <si>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</si>
  <si>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</si>
  <si>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</si>
  <si>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</si>
  <si>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</si>
  <si>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</si>
  <si>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</si>
  <si>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</si>
  <si>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</si>
  <si>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</si>
  <si>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</si>
  <si>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</si>
  <si>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</si>
  <si>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</si>
  <si>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</si>
  <si>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</si>
  <si>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</si>
  <si>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</si>
  <si>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</si>
  <si>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</si>
  <si>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</si>
  <si>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</si>
  <si>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</si>
  <si>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</si>
  <si>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</si>
  <si>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</si>
  <si>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</si>
  <si>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</si>
  <si>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</si>
  <si>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</si>
  <si>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</si>
  <si>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</si>
  <si>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</si>
  <si>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</si>
  <si>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</si>
  <si>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</si>
  <si>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</si>
  <si>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</si>
  <si>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</si>
  <si>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</si>
  <si>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</si>
  <si>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</si>
  <si>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</si>
  <si>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</si>
  <si>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</si>
  <si>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</si>
  <si>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</si>
  <si>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</si>
  <si>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</si>
  <si>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</si>
  <si>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</si>
  <si>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</si>
  <si>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</si>
  <si>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</si>
  <si>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</si>
  <si>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</si>
  <si>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</si>
  <si>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</si>
  <si>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</si>
  <si>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</si>
  <si>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</si>
  <si>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</si>
  <si>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</si>
  <si>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</si>
  <si>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</si>
  <si>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</si>
  <si>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</si>
  <si>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</si>
  <si>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</si>
  <si>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</si>
  <si>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</si>
  <si>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</si>
  <si>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</si>
  <si>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</si>
  <si>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</si>
  <si>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</si>
  <si>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</si>
  <si>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</si>
  <si>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</si>
  <si>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</si>
  <si>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</si>
  <si>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</si>
  <si>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</si>
  <si>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</si>
  <si>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</si>
  <si>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</si>
  <si>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</si>
  <si>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</si>
  <si>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</si>
  <si>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</si>
  <si>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</si>
  <si>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</si>
  <si>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</si>
  <si>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</si>
  <si>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</si>
  <si>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</si>
  <si>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</si>
  <si>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</si>
  <si>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</si>
  <si>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</si>
  <si>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</si>
  <si>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</si>
  <si>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</si>
  <si>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</si>
  <si>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</si>
  <si>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</si>
  <si>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</si>
  <si>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</si>
  <si>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</si>
  <si>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</si>
  <si>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</si>
  <si>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</si>
  <si>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</si>
  <si>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</si>
  <si>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</si>
  <si>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</si>
  <si>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</si>
  <si>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</si>
  <si>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</si>
  <si>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</si>
  <si>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</si>
  <si>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</si>
  <si>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</si>
  <si>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</si>
  <si>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</si>
  <si>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</si>
  <si>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</si>
  <si>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</si>
  <si>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</si>
  <si>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</si>
  <si>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</si>
  <si>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</si>
  <si>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</si>
  <si>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</si>
  <si>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</si>
  <si>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</si>
  <si>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</si>
  <si>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</si>
  <si>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</si>
  <si>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</si>
  <si>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</si>
  <si>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</si>
  <si>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</si>
  <si>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</si>
  <si>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</si>
  <si>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</si>
  <si>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</si>
  <si>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</si>
  <si>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</si>
  <si>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</si>
  <si>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</si>
  <si>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</si>
  <si>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</si>
  <si>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</si>
  <si>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</si>
  <si>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</si>
  <si>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</si>
  <si>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</si>
  <si>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</si>
  <si>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</si>
  <si>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</si>
  <si>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</si>
  <si>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</si>
  <si>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</si>
  <si>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</si>
  <si>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</si>
  <si>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</si>
  <si>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</si>
  <si>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</si>
  <si>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</si>
  <si>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</si>
  <si>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</si>
  <si>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</si>
  <si>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</si>
  <si>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</si>
  <si>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</si>
  <si>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</si>
  <si>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</si>
  <si>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</si>
  <si>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</si>
  <si>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</si>
  <si>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</si>
  <si>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</si>
  <si>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</si>
  <si>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</si>
  <si>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</si>
  <si>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</si>
  <si>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</si>
  <si>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</si>
  <si>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</si>
  <si>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</si>
  <si>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</si>
  <si>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</si>
  <si>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</si>
  <si>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</si>
  <si>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</si>
  <si>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</si>
  <si>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</si>
  <si>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</si>
  <si>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</si>
  <si>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</si>
  <si>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</si>
  <si>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</si>
  <si>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</si>
  <si>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</si>
  <si>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</si>
  <si>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</si>
  <si>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</si>
  <si>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</si>
  <si>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</si>
  <si>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</si>
  <si>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</si>
  <si>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</si>
  <si>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</si>
  <si>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</si>
  <si>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</si>
  <si>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</si>
  <si>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</si>
  <si>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</si>
  <si>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</si>
  <si>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</si>
  <si>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</si>
  <si>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</si>
  <si>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</si>
  <si>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</si>
  <si>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</si>
  <si>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</si>
  <si>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</si>
  <si>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</si>
  <si>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</si>
  <si>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</si>
  <si>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</si>
  <si>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</si>
  <si>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</si>
  <si>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</si>
  <si>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</si>
  <si>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</si>
  <si>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</si>
  <si>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</si>
  <si>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</si>
  <si>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</si>
  <si>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</si>
  <si>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</si>
  <si>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</si>
  <si>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</si>
  <si>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</si>
  <si>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</si>
  <si>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</si>
  <si>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</si>
  <si>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</si>
  <si>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</si>
  <si>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</si>
  <si>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</si>
  <si>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</si>
  <si>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</si>
  <si>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</si>
  <si>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</si>
  <si>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</si>
  <si>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</si>
  <si>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</si>
  <si>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</si>
  <si>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</si>
  <si>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</si>
  <si>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</si>
  <si>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</si>
  <si>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</si>
  <si>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</si>
  <si>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</si>
  <si>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</si>
  <si>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</si>
  <si>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</si>
  <si>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</si>
  <si>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</si>
  <si>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</si>
  <si>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</si>
  <si>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</si>
  <si>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</si>
  <si>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</si>
  <si>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</si>
  <si>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</si>
  <si>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</si>
  <si>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</si>
  <si>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</si>
  <si>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</si>
  <si>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</si>
  <si>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</si>
  <si>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</si>
  <si>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</si>
  <si>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</si>
  <si>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</si>
  <si>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</si>
  <si>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</si>
  <si>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</si>
  <si>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</si>
  <si>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</si>
  <si>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</si>
  <si>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</si>
  <si>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</si>
  <si>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</si>
  <si>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</si>
  <si>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</si>
  <si>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</si>
  <si>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</si>
  <si>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</si>
  <si>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</si>
  <si>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</si>
  <si>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</si>
  <si>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</si>
  <si>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</si>
  <si>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</si>
  <si>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</si>
  <si>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</si>
  <si>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</si>
  <si>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</si>
  <si>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</si>
  <si>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</si>
  <si>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</si>
  <si>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</si>
  <si>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</si>
  <si>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</si>
  <si>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</si>
  <si>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</si>
  <si>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</si>
  <si>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</si>
  <si>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</si>
  <si>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</si>
  <si>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</si>
  <si>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</si>
  <si>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</si>
  <si>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</si>
  <si>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</si>
  <si>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</si>
  <si>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</si>
  <si>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</si>
  <si>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</si>
  <si>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</si>
  <si>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</si>
  <si>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</si>
  <si>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</si>
  <si>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</si>
  <si>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</si>
  <si>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</si>
  <si>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</si>
  <si>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</si>
  <si>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</si>
  <si>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</si>
  <si>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</si>
  <si>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</si>
  <si>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</si>
  <si>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</si>
  <si>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</si>
  <si>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</si>
  <si>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</si>
  <si>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</si>
  <si>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</si>
  <si>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</si>
  <si>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</si>
  <si>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</si>
  <si>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</si>
  <si>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</si>
  <si>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</si>
  <si>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</si>
  <si>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</si>
  <si>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</si>
  <si>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</si>
  <si>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</si>
  <si>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</si>
  <si>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</si>
  <si>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</si>
  <si>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</si>
  <si>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</si>
  <si>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</si>
  <si>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</si>
  <si>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</si>
  <si>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</si>
  <si>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</si>
  <si>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</si>
  <si>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</si>
  <si>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</si>
  <si>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</si>
  <si>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</si>
  <si>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</si>
  <si>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</si>
  <si>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</si>
  <si>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</si>
  <si>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</si>
  <si>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</si>
  <si>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</si>
  <si>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</si>
  <si>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</si>
  <si>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</si>
  <si>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</si>
  <si>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</si>
  <si>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</si>
  <si>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</si>
  <si>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</si>
  <si>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</si>
  <si>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</si>
  <si>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</si>
  <si>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</si>
  <si>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</si>
  <si>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</si>
  <si>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</si>
  <si>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</si>
  <si>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</si>
  <si>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</si>
  <si>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</si>
  <si>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</si>
  <si>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</si>
  <si>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</si>
  <si>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</si>
  <si>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</si>
  <si>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</si>
  <si>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</si>
  <si>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</si>
  <si>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</si>
  <si>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</si>
  <si>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</si>
  <si>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</si>
  <si>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</si>
  <si>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</si>
  <si>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</si>
  <si>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</si>
  <si>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</si>
  <si>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</si>
  <si>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</si>
  <si>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</si>
  <si>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</si>
  <si>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</si>
  <si>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</si>
  <si>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</si>
  <si>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</si>
  <si>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</si>
  <si>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</si>
  <si>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</si>
  <si>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</si>
  <si>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</si>
  <si>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</si>
  <si>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</si>
  <si>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</si>
  <si>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</si>
  <si>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</si>
  <si>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</si>
  <si>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</si>
  <si>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</si>
  <si>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</si>
  <si>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</si>
  <si>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</si>
  <si>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</si>
  <si>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</si>
  <si>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</si>
  <si>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</si>
  <si>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</si>
  <si>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</si>
  <si>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</si>
  <si>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</si>
  <si>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</si>
  <si>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</si>
  <si>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</si>
  <si>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</si>
  <si>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</si>
  <si>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</si>
  <si>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</si>
  <si>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</si>
  <si>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</si>
  <si>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</si>
  <si>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</si>
  <si>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</si>
  <si>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</si>
  <si>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</si>
  <si>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</si>
  <si>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</si>
  <si>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</si>
  <si>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</si>
  <si>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</si>
  <si>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</si>
  <si>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</si>
  <si>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</si>
  <si>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</si>
  <si>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</si>
  <si>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</si>
  <si>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</si>
  <si>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</si>
  <si>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</si>
  <si>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</si>
  <si>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</si>
  <si>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</si>
  <si>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</si>
  <si>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</si>
  <si>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</si>
  <si>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</si>
  <si>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</si>
  <si>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</si>
  <si>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</si>
  <si>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</si>
  <si>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</si>
  <si>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</si>
  <si>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</si>
  <si>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</si>
  <si>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</si>
  <si>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</si>
  <si>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</si>
  <si>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</si>
  <si>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</si>
  <si>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</si>
  <si>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</si>
  <si>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</si>
  <si>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</si>
  <si>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</si>
  <si>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</si>
  <si>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</si>
  <si>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</si>
  <si>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</si>
  <si>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</si>
  <si>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</si>
  <si>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</si>
  <si>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</si>
  <si>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</si>
  <si>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</si>
  <si>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</si>
  <si>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</si>
  <si>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</si>
  <si>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</si>
  <si>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</si>
  <si>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</si>
  <si>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</si>
  <si>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</si>
  <si>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</si>
  <si>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</si>
  <si>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</si>
  <si>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</si>
  <si>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</si>
  <si>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</si>
  <si>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</si>
  <si>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</si>
  <si>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</si>
  <si>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</si>
  <si>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</si>
  <si>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</si>
  <si>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</si>
  <si>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</si>
  <si>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</si>
  <si>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</si>
  <si>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</si>
  <si>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</si>
  <si>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</si>
  <si>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</si>
  <si>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</si>
  <si>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</si>
  <si>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</si>
  <si>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</si>
  <si>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</si>
  <si>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</si>
  <si>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</si>
  <si>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</si>
  <si>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</si>
  <si>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</si>
  <si>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</si>
  <si>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</si>
  <si>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</si>
  <si>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</si>
  <si>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</si>
  <si>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</si>
  <si>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</si>
  <si>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</si>
  <si>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</si>
  <si>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</si>
  <si>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</si>
  <si>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</si>
  <si>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</si>
  <si>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</si>
  <si>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</si>
  <si>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</si>
  <si>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</si>
  <si>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</si>
  <si>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</si>
  <si>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</si>
  <si>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</si>
  <si>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</si>
  <si>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</si>
  <si>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</si>
  <si>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</si>
  <si>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</si>
  <si>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</si>
  <si>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</si>
  <si>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</si>
  <si>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</si>
  <si>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</si>
  <si>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</si>
  <si>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</si>
  <si>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</si>
  <si>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</si>
  <si>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</si>
  <si>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</si>
  <si>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</si>
  <si>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</si>
  <si>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</si>
  <si>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</si>
  <si>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</si>
  <si>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</si>
  <si>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</si>
  <si>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</si>
  <si>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</si>
  <si>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</si>
  <si>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</si>
  <si>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</si>
  <si>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</si>
  <si>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</si>
  <si>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</si>
  <si>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</si>
  <si>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</si>
  <si>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</si>
  <si>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</si>
  <si>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</si>
  <si>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</si>
  <si>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</si>
  <si>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</si>
  <si>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</si>
  <si>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</si>
  <si>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</si>
  <si>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</si>
  <si>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</si>
  <si>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</si>
  <si>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</si>
  <si>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</si>
  <si>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</si>
  <si>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</si>
  <si>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</si>
  <si>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</si>
  <si>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</si>
  <si>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</si>
  <si>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</si>
  <si>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</si>
  <si>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</si>
  <si>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</si>
  <si>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</si>
  <si>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</si>
  <si>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</si>
  <si>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</si>
  <si>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</si>
  <si>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</si>
  <si>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</si>
  <si>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</si>
  <si>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</si>
  <si>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</si>
  <si>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</si>
  <si>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</si>
  <si>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</si>
  <si>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</si>
  <si>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</si>
  <si>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</si>
  <si>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</si>
  <si>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</si>
  <si>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</si>
  <si>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</si>
  <si>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</si>
  <si>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</si>
  <si>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</si>
  <si>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</si>
  <si>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</si>
  <si>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</si>
  <si>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</si>
  <si>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</si>
  <si>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</si>
  <si>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</si>
  <si>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</si>
  <si>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</si>
  <si>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</si>
  <si>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</si>
  <si>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</si>
  <si>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</si>
  <si>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</si>
  <si>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</si>
  <si>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</si>
  <si>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</si>
  <si>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</si>
  <si>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</si>
  <si>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</si>
  <si>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</si>
  <si>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</si>
  <si>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</si>
  <si>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</si>
  <si>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</si>
  <si>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</si>
  <si>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</si>
  <si>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</si>
  <si>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</si>
  <si>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</si>
  <si>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</si>
  <si>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</si>
  <si>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</si>
  <si>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</si>
  <si>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</si>
  <si>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</si>
  <si>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</si>
  <si>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</si>
  <si>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</si>
  <si>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</si>
  <si>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</si>
  <si>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</si>
  <si>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</si>
  <si>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</si>
  <si>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</si>
  <si>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</si>
  <si>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</si>
  <si>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</si>
  <si>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</si>
  <si>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</si>
  <si>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</si>
  <si>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</si>
  <si>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</si>
  <si>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</si>
  <si>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</si>
  <si>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</si>
  <si>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</si>
  <si>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</si>
  <si>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</si>
  <si>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</si>
  <si>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</si>
  <si>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</si>
  <si>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</si>
  <si>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</si>
  <si>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</si>
  <si>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</si>
  <si>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</si>
  <si>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</si>
  <si>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</si>
  <si>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</si>
  <si>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</si>
  <si>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</si>
  <si>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</si>
  <si>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</si>
  <si>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</si>
  <si>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</si>
  <si>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</si>
  <si>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</si>
  <si>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</si>
  <si>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</si>
  <si>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</si>
  <si>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</si>
  <si>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</si>
  <si>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</si>
  <si>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</si>
  <si>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</si>
  <si>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</si>
  <si>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</si>
  <si>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</si>
  <si>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</si>
  <si>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</si>
  <si>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</si>
  <si>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</si>
  <si>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</si>
  <si>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</si>
  <si>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</si>
  <si>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</si>
  <si>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</si>
  <si>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</si>
  <si>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</si>
  <si>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</si>
  <si>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</si>
  <si>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</si>
  <si>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</si>
  <si>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</si>
  <si>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</si>
  <si>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</si>
  <si>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</si>
  <si>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</si>
  <si>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</si>
  <si>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</si>
  <si>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</si>
  <si>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</si>
  <si>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</si>
  <si>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</si>
  <si>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</si>
  <si>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</si>
  <si>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</si>
  <si>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</si>
  <si>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</si>
  <si>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</si>
  <si>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</si>
  <si>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</si>
  <si>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</si>
  <si>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</si>
  <si>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</si>
  <si>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</si>
  <si>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</si>
  <si>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</si>
  <si>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</si>
  <si>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</si>
  <si>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</si>
  <si>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</si>
  <si>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</si>
  <si>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</si>
  <si>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</si>
  <si>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</si>
  <si>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</si>
  <si>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</si>
  <si>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</si>
  <si>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</si>
  <si>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</si>
  <si>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</si>
  <si>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</si>
  <si>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</si>
  <si>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</si>
  <si>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</si>
  <si>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</si>
  <si>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</si>
  <si>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</si>
  <si>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</si>
  <si>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</si>
  <si>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</si>
  <si>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</si>
  <si>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</si>
  <si>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</si>
  <si>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</si>
  <si>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</si>
  <si>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</si>
  <si>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</si>
  <si>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</si>
  <si>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</si>
  <si>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</si>
  <si>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</si>
  <si>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</si>
  <si>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</si>
  <si>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</si>
  <si>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</si>
  <si>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</si>
  <si>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</si>
  <si>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</si>
  <si>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</si>
  <si>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</si>
  <si>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</si>
  <si>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</si>
  <si>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</si>
  <si>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</si>
  <si>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</si>
  <si>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</si>
  <si>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</si>
  <si>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</si>
  <si>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</si>
  <si>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</si>
  <si>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</si>
  <si>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</si>
  <si>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</si>
  <si>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</si>
  <si>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</si>
  <si>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</si>
  <si>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</si>
  <si>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</si>
  <si>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</si>
  <si>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</si>
  <si>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</si>
  <si>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</si>
  <si>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</si>
  <si>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</si>
  <si>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</si>
  <si>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</si>
  <si>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</si>
  <si>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</si>
  <si>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</si>
  <si>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</si>
  <si>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</si>
  <si>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</si>
  <si>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</si>
  <si>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</si>
  <si>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</si>
  <si>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</si>
  <si>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</si>
  <si>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</si>
  <si>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</si>
  <si>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</si>
  <si>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</si>
  <si>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</si>
  <si>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</si>
  <si>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</si>
  <si>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</si>
  <si>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</si>
  <si>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</si>
  <si>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</si>
  <si>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</si>
  <si>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</si>
  <si>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</si>
  <si>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</si>
  <si>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</si>
  <si>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</si>
  <si>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</si>
  <si>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</si>
  <si>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</si>
  <si>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</si>
  <si>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</si>
  <si>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</si>
  <si>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</si>
  <si>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</si>
  <si>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</si>
  <si>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</si>
  <si>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</si>
  <si>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</si>
  <si>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</si>
  <si>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</si>
  <si>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</si>
  <si>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</si>
  <si>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</si>
  <si>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</si>
  <si>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</si>
  <si>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</si>
  <si>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</si>
  <si>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</si>
  <si>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</si>
  <si>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</si>
  <si>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</si>
  <si>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</si>
  <si>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</si>
  <si>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</si>
  <si>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</si>
  <si>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</si>
  <si>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</si>
  <si>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</si>
  <si>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</si>
  <si>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</si>
  <si>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</si>
  <si>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</si>
  <si>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</si>
  <si>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</si>
  <si>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</si>
  <si>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</si>
  <si>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</si>
  <si>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</si>
  <si>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</si>
  <si>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</si>
  <si>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</si>
  <si>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</si>
  <si>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</si>
  <si>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</si>
  <si>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</si>
  <si>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</si>
  <si>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</si>
  <si>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</si>
  <si>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</si>
  <si>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</si>
  <si>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</si>
  <si>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</si>
  <si>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</si>
  <si>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</si>
  <si>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</si>
  <si>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</si>
  <si>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</si>
  <si>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</si>
  <si>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</si>
  <si>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</si>
  <si>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</si>
  <si>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</si>
  <si>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</si>
  <si>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</si>
  <si>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</si>
  <si>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</si>
  <si>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</si>
  <si>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</si>
  <si>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</si>
  <si>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</si>
  <si>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</si>
  <si>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</si>
  <si>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</si>
  <si>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</si>
  <si>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</si>
  <si>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</si>
  <si>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</si>
  <si>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</si>
  <si>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</si>
  <si>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</si>
  <si>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</si>
  <si>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</si>
  <si>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</si>
  <si>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</si>
  <si>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</si>
  <si>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</si>
  <si>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</si>
  <si>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</si>
  <si>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</si>
  <si>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</si>
  <si>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</si>
  <si>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</si>
  <si>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</si>
  <si>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</si>
  <si>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</si>
  <si>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</si>
  <si>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</si>
  <si>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</si>
  <si>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</si>
  <si>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</si>
  <si>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</si>
  <si>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</si>
  <si>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</si>
  <si>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</si>
  <si>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</si>
  <si>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</si>
  <si>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</si>
  <si>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</si>
  <si>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</si>
  <si>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</si>
  <si>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</si>
  <si>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</si>
  <si>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</si>
  <si>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</si>
  <si>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</si>
  <si>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</si>
  <si>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</si>
  <si>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</si>
  <si>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</si>
  <si>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</si>
  <si>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</si>
  <si>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</si>
  <si>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</si>
  <si>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</si>
  <si>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</si>
  <si>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</si>
  <si>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</si>
  <si>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</si>
  <si>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</si>
  <si>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</si>
  <si>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</si>
  <si>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</si>
  <si>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</si>
  <si>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</si>
  <si>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</si>
  <si>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</si>
  <si>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</si>
  <si>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</si>
  <si>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</si>
  <si>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</si>
  <si>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</si>
  <si>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</si>
  <si>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</si>
  <si>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</si>
  <si>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</si>
  <si>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</si>
  <si>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</si>
  <si>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</si>
  <si>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</si>
  <si>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</si>
  <si>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</si>
  <si>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</si>
  <si>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</si>
  <si>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</si>
  <si>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</si>
  <si>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</si>
  <si>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</si>
  <si>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</si>
  <si>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</si>
  <si>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</si>
  <si>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</si>
  <si>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</si>
  <si>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</si>
  <si>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</si>
  <si>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</si>
  <si>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</si>
  <si>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</si>
  <si>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</si>
  <si>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</si>
  <si>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</si>
  <si>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</si>
  <si>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</si>
  <si>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</si>
  <si>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</si>
  <si>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</si>
  <si>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</si>
  <si>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</si>
  <si>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</si>
  <si>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</si>
  <si>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</si>
  <si>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</si>
  <si>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</si>
  <si>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</si>
  <si>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</si>
  <si>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</si>
  <si>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</si>
  <si>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</si>
  <si>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</si>
  <si>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</si>
  <si>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</si>
  <si>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</si>
  <si>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</si>
  <si>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</si>
  <si>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</si>
  <si>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</si>
  <si>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</si>
  <si>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</si>
  <si>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</si>
  <si>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</si>
  <si>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</si>
  <si>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</si>
  <si>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</si>
  <si>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</si>
  <si>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</si>
  <si>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</si>
  <si>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</si>
  <si>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</si>
  <si>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</si>
  <si>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</si>
  <si>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</si>
  <si>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</si>
  <si>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</si>
  <si>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</si>
  <si>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</si>
  <si>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</si>
  <si>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</si>
  <si>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</si>
  <si>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</si>
  <si>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</si>
  <si>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</si>
  <si>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</si>
  <si>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</si>
  <si>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</si>
  <si>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</si>
  <si>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</si>
  <si>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</si>
  <si>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</si>
  <si>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</si>
  <si>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</si>
  <si>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</si>
  <si>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</si>
  <si>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</si>
  <si>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</si>
  <si>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</si>
  <si>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</si>
  <si>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</si>
  <si>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</si>
  <si>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</si>
  <si>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</si>
  <si>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</si>
  <si>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</si>
  <si>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</si>
  <si>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</si>
  <si>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</si>
  <si>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</si>
  <si>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</si>
  <si>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</si>
  <si>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</si>
  <si>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</si>
  <si>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</si>
  <si>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</si>
  <si>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</si>
  <si>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</si>
  <si>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</si>
  <si>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</si>
  <si>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</si>
  <si>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</si>
  <si>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</si>
  <si>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</si>
  <si>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</si>
  <si>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</si>
  <si>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</si>
  <si>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</si>
  <si>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</si>
  <si>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</si>
  <si>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</si>
  <si>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</si>
  <si>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</si>
  <si>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</si>
  <si>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</si>
  <si>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</si>
  <si>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</si>
  <si>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</si>
  <si>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</si>
  <si>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</si>
  <si>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</si>
  <si>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</si>
  <si>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</si>
  <si>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</si>
  <si>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</si>
  <si>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</si>
  <si>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</si>
  <si>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</si>
  <si>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</si>
  <si>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</si>
  <si>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</si>
  <si>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</si>
  <si>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</si>
  <si>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</si>
  <si>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</si>
  <si>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</si>
  <si>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</si>
  <si>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</si>
  <si>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</si>
  <si>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</si>
  <si>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</si>
  <si>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</si>
  <si>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</si>
  <si>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</si>
  <si>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</si>
  <si>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</si>
  <si>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</si>
  <si>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</si>
  <si>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</si>
  <si>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</si>
  <si>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</si>
  <si>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</si>
  <si>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</si>
  <si>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</si>
  <si>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</si>
  <si>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</si>
  <si>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</si>
  <si>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</si>
  <si>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</si>
  <si>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</si>
  <si>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</si>
  <si>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</si>
  <si>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</si>
  <si>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</si>
  <si>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</si>
  <si>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</si>
  <si>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</si>
  <si>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</si>
  <si>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</si>
  <si>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</si>
  <si>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</si>
  <si>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</si>
  <si>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</si>
  <si>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</si>
  <si>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</si>
  <si>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</si>
  <si>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</si>
  <si>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</si>
  <si>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</si>
  <si>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</si>
  <si>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</si>
  <si>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</si>
  <si>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</si>
  <si>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</si>
  <si>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</si>
  <si>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</si>
  <si>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</si>
  <si>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</si>
  <si>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</si>
  <si>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</si>
  <si>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</si>
  <si>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</si>
  <si>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</si>
  <si>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</si>
  <si>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</si>
  <si>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</si>
  <si>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</si>
  <si>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</si>
  <si>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</si>
  <si>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</si>
  <si>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</si>
  <si>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</si>
  <si>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</si>
  <si>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</si>
  <si>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</si>
  <si>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</si>
  <si>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</si>
  <si>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</si>
  <si>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</si>
  <si>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</si>
  <si>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</si>
  <si>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</si>
  <si>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</si>
  <si>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</si>
  <si>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</si>
  <si>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</si>
  <si>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</si>
  <si>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</si>
  <si>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</si>
  <si>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</si>
  <si>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</si>
  <si>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</si>
  <si>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</si>
  <si>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</si>
  <si>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</si>
  <si>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</si>
  <si>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</si>
  <si>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</si>
  <si>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</si>
  <si>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</si>
  <si>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</si>
  <si>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</si>
  <si>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</si>
  <si>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</si>
  <si>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</si>
  <si>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</si>
  <si>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</si>
  <si>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</si>
  <si>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</si>
  <si>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</si>
  <si>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30 MIN</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</si>
  <si>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</si>
  <si>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</si>
  <si>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</si>
  <si>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</si>
  <si>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</si>
  <si>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</si>
  <si>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</si>
  <si>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</si>
  <si>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</si>
  <si>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</si>
  <si>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</si>
  <si>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</si>
  <si>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</si>
  <si>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</si>
  <si>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</si>
  <si>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mak0538</t>
  </si>
  <si>
    <t>PCM-20251122-00001548</t>
  </si>
  <si>
    <t>site under night access due to Site located in deep desert &amp; dangerous area	and team will check by morning // team suspected at site, repeater site and coverage issue</t>
  </si>
  <si>
    <t>PCM-20251123-00000415</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</si>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</sst>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321.35923020833434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2.1005787057220004E-3</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45984.30765613426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45984.30765613426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45984.30765613426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45984.30765613426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45984.30765613426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45984.30765613426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45984.30765613426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45984.30765613426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45984.30765613426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45984.30765613426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45984.30765613426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45984.30765613426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45984.30765613426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45984.30765613426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45984.30765613426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45984.30765613426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45984.30765613426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45984.30765613426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45984.30765613426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45984.30765613426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45984.30765613426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45984.30765613426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45984.30765613426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45984.30765613426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45984.30765613426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45984.30765613426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45984.30765613426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45984.30765613426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45984.30765613426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45984.30765613426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45984.30765613426</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45984.30765613426</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159.307818171299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5.6139930558856577E-2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45984.30765613426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45984.30765613426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45984.30765613426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45984.30765613426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45984.30765613426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45984.30765613426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45984.30765613426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45984.30765613426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45984.30765613426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45984.30765613426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45984.30765613426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45984.30765613426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45984.30765613426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45984.30765613426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45984.30765613426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45984.30765613426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45984.30765613426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45984.30765613426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45984.30765613426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45984.30765613426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45984.30765613426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45984.30765613426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45984.30765613426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45984.30765613426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45984.30765613426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45984.30765613426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45984.30765613426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45984.30765613426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45984.30765613426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45984.30765613426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45984.30765613426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45984.30765613426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45984.30765613426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45984.30765613426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45984.30765613426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45984.30765613426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45984.30765613426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45984.30765613426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45984.30765613426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45984.30765613426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45984.30765613426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45984.30765613426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45984.30765613426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45984.30765613426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45984.30765613426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45984.30765613426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45984.30765613426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45984.30765613426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45984.30765613426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45984.30765613426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45984.30765613426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45984.30765613426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45984.30765613426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45984.30765613426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45984.30765613426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45984.30765613426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45984.30765613426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45984.30765613426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45984.30765613426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45984.30765613426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45984.30765613426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45984.30765613426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45984.30765613426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45984.30765613426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45984.30765613426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45984.30765613426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45984.30765613426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45984.30765613426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45984.30765613426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45984.30765613426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45984.30765613426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45984.30765613426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45984.30765613426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45984.30765613426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45984.30765613426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45984.30765613426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45984.30765613426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45984.30765613426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45984.30765613426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45984.30765613426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45984.30765613426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45984.30765613426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45984.30765613426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45984.30765613426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45984.30765613426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45984.30765613426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45984.30765613426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45984.30765613426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45984.30765613426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45984.30765613426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45984.30765613426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45984.30765613426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45984.30765613426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45984.30765613426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45984.30765613426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45984.30765613426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45984.30765613426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45984.30765613426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45984.30765613426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45984.30765613426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45984.30765613426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45984.30765613426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45984.30765613426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45984.30765613426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45984.30765613426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45984.30765613426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45984.30765613426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45984.30765613426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45984.30765613426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45984.30765613426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45984.30765613426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45984.30765613426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45984.30765613426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45984.30765613426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45984.30765613426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45984.30765613426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45984.30765613426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45984.30765613426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45984.30765613426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45984.30765613426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45984.30765613426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45984.30765613426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45984.30765613426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45984.30765613426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45984.30765613426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45984.30765613426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45984.30765613426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45984.30765613426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45984.30765613426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45984.30765613426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45984.30765613426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45984.30765613426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45984.30765613426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45984.30765613426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45984.30765613426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45984.30765613426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45984.30765613426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45984.30765613426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45984.30765613426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45984.30765613426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45984.30765613426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45984.30765613426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45984.30765613426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45984.30765613426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45984.30765613426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45984.30765613426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45984.30765613426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45984.30765613426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45984.30765613426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45984.30765613426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45984.30765613426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45984.30765613426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45984.30765613426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45984.30765613426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45984.30765613426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45984.30765613426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45984.30765613426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45984.30765613426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45984.30765613426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45984.30765613426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45984.30765613426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45984.30765613426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45984.30765613426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45984.30765613426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45984.30765613426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45984.30765613426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45984.30765613426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45984.30765613426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45984.30765613426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45984.30765613426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45984.30765613426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45984.30765613426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45984.30765613426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45984.30765613426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45984.30765613426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45984.30765613426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45984.30765613426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45984.30765613426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45984.30765613426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45984.30765613426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45984.30765613426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45984.30765613426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45984.30765613426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45984.30765613426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45984.30765613426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45984.30765613426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45984.30765613426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45984.30765613426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45984.30765613426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45984.30765613426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45984.30765613426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45984.30765613426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45984.30765613426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45984.30765613426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45984.30765613426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45984.30765613426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45984.30765613426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45984.30765613426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45984.30765613426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45984.30765613426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45984.30765613426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45984.30765613426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45984.30765613426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45984.30765613426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45984.30765613426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45984.30765613426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45984.30765613426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45984.30765613426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45984.30765613426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45984.30765613426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45984.30765613426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45984.30765613426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45984.30765613426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45984.30765613426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45984.30765613426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45984.30765613426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45984.30765613426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45984.30765613426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45984.30765613426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45984.30765613426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45984.30765613426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45984.30765613426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45984.30765613426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45984.30765613426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45984.30765613426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45984.30765613426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45984.30765613426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45984.30765613426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45984.30765613426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45984.30765613426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45984.30765613426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45984.30765613426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45984.30765613426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45984.30765613426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45984.30765613426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45984.30765613426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45984.30765613426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45984.30765613426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45984.30765613426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45984.30765613426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45984.30765613426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45984.30765613426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45984.30765613426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45984.30765613426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45984.30765613426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45984.30765613426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45984.30765613426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45984.30765613426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45984.30765613426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45984.30765613426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45984.30765613426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45984.30765613426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45984.30765613426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45984.30765613426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45984.30765613426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45984.30765613426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45984.30765613426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45984.30765613426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45984.30765613426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45984.30765613426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45984.30765613426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45984.30765613426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45984.30765613426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45984.30765613426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45984.30765613426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45984.30765613426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45984.30765613426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45984.30765613426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45984.30765613426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45984.30765613426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45984.30765613426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45984.30765613426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45984.30765613426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45984.30765613426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45984.30765613426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45984.30765613426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45984.30765613426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45984.30765613426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45984.30765613426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45984.30765613426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45984.30765613426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45984.30765613426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45984.30765613426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45984.30765613426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45984.30765613426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45984.30765613426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45984.30765613426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45984.30765613426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45984.30765613426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45984.30765613426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45984.30765613426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45984.30765613426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45984.30765613426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45984.30765613426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45984.30765613426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45984.30765613426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45984.30765613426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45984.30765613426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45984.30765613426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45984.30765613426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45984.30765613426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45984.30765613426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45984.30765613426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45984.30765613426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45984.30765613426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45984.30765613426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45984.30765613426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45984.30765613426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45984.30765613426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45984.30765613426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45984.30765613426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45984.30765613426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45984.30765613426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45984.30765613426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45984.30765613426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45984.30765613426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45984.30765613426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45984.30765613426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45984.30765613426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45984.30765613426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45984.30765613426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45984.30765613426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45984.30765613426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45984.30765613426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45984.30765613426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45984.30765613426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45984.30765613426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45984.30765613426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45984.30765613426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45984.30765613426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45984.30765613426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45984.30765613426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45984.30765613426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45984.30765613426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45984.30765613426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45984.30765613426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45984.30765613426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45984.30765613426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45984.30765613426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45984.30765613426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45984.30765613426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45984.30765613426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45984.30765613426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45984.30765613426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45984.30765613426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45984.30765613426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45984.30765613426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45984.30765613426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45984.30765613426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45984.30765613426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45984.30765613426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45984.30765613426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45984.30765613426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45984.30765613426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45984.30765613426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45984.30765613426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45984.30765613426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45984.30765613426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45984.30765613426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45984.30765613426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45984.30765613426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45984.30765613426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45984.30765613426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45984.30765613426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45984.30765613426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45984.30765613426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45984.30765613426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45984.30765613426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45984.30765613426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45984.30765613426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45984.30765613426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45984.30765613426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45984.30765613426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45984.30765613426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45984.30765613426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45984.30765613426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45984.30765613426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45984.30765613426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45984.30765613426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45984.30765613426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45984.30765613426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45984.30765613426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45984.30765613426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45984.30765613426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45984.30765613426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45984.30765613426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45984.30765613426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45984.30765613426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45984.30765613426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45984.30765613426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45984.30765613426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45984.30765613426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45984.30765613426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45984.30765613426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45984.30765613426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45984.30765613426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45984.30765613426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45984.30765613426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45984.30765613426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45984.30765613426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45984.30765613426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45984.30765613426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45984.30765613426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45984.30765613426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45984.30765613426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45984.30765613426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45984.30765613426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45984.30765613426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45984.30765613426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45984.30765613426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45984.30765613426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45984.30765613426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45984.30765613426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45984.30765613426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45984.30765613426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45984.30765613426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45984.30765613426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45984.30765613426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45984.30765613426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45984.30765613426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45984.30765613426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45984.30765613426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45984.30765613426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45984.30765613426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45984.30765613426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45984.30765613426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45984.30765613426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45984.30765613426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45984.30765613426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45984.30765613426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45984.30765613426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45984.30765613426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45984.30765613426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45984.30765613426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45984.30765613426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45984.30765613426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45984.30765613426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45984.30765613426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45984.30765613426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45984.30765613426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45984.30765613426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45984.30765613426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45984.30765613426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45984.30765613426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45984.30765613426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45984.30765613426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45984.30765613426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45984.30765613426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45984.30765613426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45984.30765613426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45984.30765613426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45984.30765613426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45984.30765613426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45984.30765613426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45984.30765613426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45984.30765613426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45984.30765613426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45984.30765613426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45984.30765613426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45984.30765613426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45984.30765613426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45984.30765613426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45984.30765613426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45984.30765613426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45984.30765613426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45984.30765613426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45984.30765613426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45984.30765613426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45984.30765613426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45984.30765613426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45984.30765613426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45984.30765613426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45984.30765613426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45984.30765613426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45984.30765613426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45984.30765613426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45984.30765613426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45984.30765613426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45984.30765613426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45984.30765613426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45984.30765613426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45984.30765613426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45984.30765613426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45984.30765613426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45984.30765613426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45984.30765613426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45984.30765613426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45984.30765613426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45984.30765613426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45984.30765613426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45984.30765613426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45984.30765613426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45984.30765613426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45984.30765613426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45984.30765613426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45984.30765613426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45984.30765613426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45984.30765613426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45984.30765613426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45984.30765613426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45984.30765613426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45984.30765613426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45984.30765613426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45984.30765613426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45984.30765613426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45984.30765613426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45984.30765613426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45984.30765613426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45984.30765613426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45984.30765613426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45984.30765613426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45984.30765613426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45984.30765613426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45984.30765613426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45984.30765613426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45984.30765613426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45984.30765613426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45984.30765613426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45984.30765613426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45984.30765613426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45984.30765613426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45984.30765613426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45984.30765613426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45984.30765613426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45984.30765613426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45984.30765613426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45984.30765613426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45984.30765613426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45984.30765613426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45984.30765613426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45984.30765613426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45984.30765613426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45984.30765613426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45984.30765613426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45984.30765613426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45984.30765613426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45984.30765613426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45984.30765613426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45984.30765613426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45984.30765613426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45984.30765613426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45984.30765613426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45984.30765613426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45984.30765613426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45984.30765613426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45984.30765613426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45984.30765613426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45984.30765613426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45984.30765613426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45984.30765613426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45984.30765613426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45984.30765613426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45984.30765613426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45984.30765613426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45984.30765613426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45984.30765613426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45984.30765613426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45984.30765613426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45984.30765613426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45984.30765613426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45984.30765613426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45984.30765613426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45984.30765613426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45984.30765613426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45984.30765613426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45984.30765613426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45984.30765613426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45984.30765613426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45984.30765613426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45984.30765613426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45984.30765613426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45984.30765613426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45984.30765613426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45984.30765613426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45984.30765613426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45984.30765613426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45984.30765613426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45984.30765613426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45984.30765613426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45984.30765613426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45984.30765613426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45984.30765613426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45984.30765613426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45984.30765613426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45984.30765613426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45984.30765613426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45984.30765613426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45984.30765613426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45984.30765613426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45984.30765613426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45984.30765613426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45984.30765613426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45984.30765613426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45984.30765613426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45984.30765613426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45984.30765613426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45984.30765613426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45984.30765613426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45984.30765613426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45984.30765613426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45984.30765613426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45984.30765613426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45984.30765613426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45984.30765613426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45984.30765613426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45984.30765613426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45984.30765613426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45984.30765613426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45984.30765613426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45984.30765613426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45984.30765613426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45984.30765613426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45984.30765613426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45984.30765613426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45984.30765613426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45984.30765613426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45984.30765613426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45984.30765613426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45984.30765613426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45984.30765613426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45984.30765613426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45984.30765613426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45984.30765613426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45984.30765613426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45984.30765613426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45984.30765613426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45984.30765613426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45984.30765613426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45984.30765613426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45984.30765613426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45984.30765613426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45984.30765613426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45984.30765613426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45984.30765613426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45984.30765613426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45984.30765613426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45984.30765613426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45984.30765613426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45984.30765613426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45984.30765613426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45984.30765613426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45984.30765613426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45984.30765613426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45984.30765613426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45984.30765613426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45984.30765613426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45984.30765613426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45984.30765613426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45984.30765613426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45984.30765613426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45984.30765613426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45984.30765613426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45984.30765613426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45984.30765613426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45984.30765613426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45984.30765613426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45984.30765613426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45984.30765613426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45984.30765613426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45984.30765613426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45984.30765613426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45984.30765613426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45984.30765613426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45984.30765613426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45984.30765613426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45984.30765613426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45984.30765613426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45984.30765613426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45984.30765613426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45984.30765613426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45984.30765613426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45984.30765613426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45984.30765613426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45984.30765613426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45984.30765613426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45984.30765613426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45984.30765613426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45984.30765613426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45984.30765613426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45984.30765613426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45984.30765613426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45984.30765613426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45984.30765613426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45984.30765613426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45984.30765613426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45984.30765613426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45984.30765613426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45984.30765613426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45984.30765613426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45984.30765613426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45984.30765613426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45984.30765613426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45984.30765613426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45984.30765613426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45984.30765613426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45984.30765613426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45984.30765613426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45984.30765613426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45984.30765613426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45984.30765613426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45984.30765613426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45984.30765613426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45984.30765613426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45984.30765613426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45984.30765613426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45984.30765613426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45984.30765613426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45984.30765613426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45984.30765613426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45984.30765613426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45984.30765613426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45984.30765613426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45984.30765613426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45984.30765613426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45984.30765613426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45984.30765613426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45984.30765613426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45984.30765613426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45984.30765613426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45984.30765613426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45984.30765613426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45984.30765613426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45984.30765613426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45984.30765613426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45984.30765613426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45984.30765613426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45984.30765613426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45984.30765613426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45984.30765613426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45984.30765613426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45984.30765613426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45984.30765613426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45984.30765613426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45984.30765613426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45984.30765613426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45984.30765613426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45984.30765613426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45984.30765613426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45984.30765613426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45984.30765613426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45984.30765613426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45984.30765613426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45984.30765613426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45984.30765613426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45984.30765613426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45984.30765613426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45984.30765613426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45984.30765613426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45984.30765613426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45984.30765613426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45984.30765613426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45984.30765613426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45984.30765613426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45984.30765613426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45984.30765613426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45984.30765613426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45984.30765613426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45984.30765613426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45984.30765613426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45984.30765613426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45984.30765613426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45984.30765613426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45984.30765613426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45984.30765613426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45984.30765613426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45984.30765613426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45984.30765613426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45984.30765613426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45984.30765613426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45984.30765613426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45984.30765613426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45984.30765613426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45984.30765613426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45984.30765613426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45984.30765613426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45984.30765613426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45984.30765613426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45984.30765613426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45984.30765613426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45984.30765613426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45984.30765613426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45984.30765613426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45984.30765613426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45984.30765613426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45984.30765613426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45984.30765613426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45984.30765613426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45984.30765613426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45984.30765613426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45984.30765613426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45984.30765613426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45984.30765613426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45984.30765613426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45984.30765613426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45984.30765613426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45984.30765613426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45984.30765613426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45984.30765613426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45984.30765613426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45984.30765613426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45984.30765613426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45984.30765613426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45984.30765613426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45984.30765613426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45984.30765613426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45984.30765613426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45984.30765613426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45984.30765613426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45984.30765613426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45984.30765613426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45984.30765613426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45984.30765613426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45984.30765613426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45984.30765613426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45984.30765613426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45984.30765613426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45984.30765613426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45984.30765613426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45984.30765613426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45984.30765613426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45984.30765613426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45984.30765613426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45984.30765613426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45984.30765613426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45984.30765613426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45984.30765613426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45984.30765613426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45984.30765613426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45984.30765613426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45984.30765613426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45984.30765613426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45984.30765613426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45984.30765613426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45984.30765613426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45984.30765613426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45984.30765613426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45984.30765613426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45984.30765613426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45984.30765613426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45984.30765613426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45984.30765613426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45984.30765613426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45984.30765613426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45984.30765613426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45984.30765613426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45984.30765613426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45984.30765613426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45984.30765613426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45984.30765613426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45984.30765613426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45984.30765613426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45984.30765613426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45984.30765613426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45984.30765613426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45984.30765613426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45984.30765613426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45984.30765613426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45984.30765613426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45984.30765613426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45984.30765613426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45984.30765613426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45984.30765613426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45984.30765613426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45984.30765613426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45984.30765613426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45984.30765613426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45984.30765613426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45984.30765613426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45984.30765613426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45984.30765613426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45984.30765613426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45984.30765613426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45984.30765613426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45984.30765613426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45984.30765613426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45984.30765613426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45984.30765613426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45984.30765613426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45984.30765613426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45984.30765613426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45984.30765613426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45984.30765613426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45984.30765613426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45984.30765613426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45984.30765613426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45984.30765613426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45984.30765613426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45984.30765613426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45984.30765613426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45984.30765613426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45984.30765613426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45984.30765613426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45984.30765613426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45984.30765613426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45984.30765613426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45984.30765613426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45984.30765613426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45984.30765613426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45984.30765613426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45984.30765613426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45984.30765613426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45984.30765613426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45984.30765613426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45984.30765613426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45984.30765613426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45984.30765613426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45984.30765613426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45984.30765613426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45984.30765613426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45984.30765613426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45984.30765613426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45984.30765613426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45984.30765613426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45984.30765613426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45984.30765613426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45984.30765613426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45984.30765613426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45984.30765613426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45984.30765613426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45984.30765613426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45984.30765613426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45984.30765613426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45984.30765613426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45984.30765613426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45984.30765613426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45984.30765613426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45984.30765613426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45984.30765613426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45984.30765613426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45984.30765613426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45984.30765613426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45984.30765613426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45984.30765613426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45984.30765613426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45984.30765613426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45984.30765613426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45984.30765613426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45984.30765613426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45984.30765613426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45984.30765613426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45984.30765613426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45984.30765613426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45984.30765613426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45984.30765613426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45984.30765613426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45984.30765613426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45984.30765613426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45984.30765613426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45984.30765613426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45984.30765613426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45984.30765613426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45984.30765613426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45984.30765613426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45984.30765613426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45984.30765613426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45984.30765613426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45984.30765613426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45984.30765613426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45984.30765613426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45984.30765613426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45984.30765613426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45984.30765613426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45984.30765613426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45984.30765613426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45984.30765613426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45984.30765613426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45984.30765613426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45984.30765613426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45984.30765613426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45984.30765613426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45984.30765613426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45984.30765613426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45984.30765613426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45984.30765613426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45984.30765613426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45984.30765613426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45984.30765613426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45984.30765613426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45984.30765613426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45984.30765613426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45984.30765613426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45984.30765613426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45984.30765613426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45984.30765613426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45984.30765613426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45984.30765613426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45984.30765613426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45984.30765613426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45984.30765613426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45984.30765613426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45984.30765613426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45984.30765613426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45984.30765613426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45984.30765613426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45984.30765613426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45984.30765613426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45984.30765613426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45984.30765613426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45984.30765613426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45984.30765613426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45984.30765613426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45984.30765613426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45984.30765613426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45984.30765613426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45984.30765613426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45984.30765613426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45984.30765613426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45984.30765613426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45984.30765613426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45984.30765613426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45984.30765613426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45984.30765613426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45984.30765613426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45984.30765613426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45984.30765613426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45984.30765613426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45984.30765613426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45984.30765613426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45984.30765613426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45984.30765613426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45984.30765613426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45984.30765613426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45984.30765613426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45984.30765613426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45984.30765613426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45984.30765613426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45984.30765613426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45984.30765613426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45984.30765613426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45984.30765613426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45984.30765613426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45984.30765613426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45984.30765613426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45984.30765613426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45984.30765613426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45984.30765613426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45984.30765613426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45984.30765613426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45984.30765613426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45984.30765613426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45984.30765613426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45984.30765613426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45984.30765613426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45984.30765613426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45984.30765613426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45984.30765613426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45984.30765613426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45984.30765613426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45984.30765613426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45984.30765613426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45984.30765613426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45984.30765613426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45984.30765613426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45984.30765613426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45984.30765613426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45984.30765613426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45984.30765613426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45984.30765613426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45984.30765613426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45984.30765613426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45984.30765613426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45984.30765613426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45984.30765613426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45984.30765613426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45984.30765613426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45984.30765613426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45984.30765613426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45984.30765613426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45984.30765613426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45984.30765613426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45984.30765613426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45984.30765613426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45984.30765613426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45984.30765613426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45984.30765613426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45984.30765613426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45984.30765613426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45984.30765613426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45984.30765613426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45984.30765613426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45984.30765613426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45984.30765613426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45984.30765613426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45984.30765613426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45984.30765613426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45984.30765613426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45984.30765613426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45984.30765613426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45984.30765613426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45984.30765613426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45984.30765613426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45984.30765613426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45984.30765613426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45984.30765613426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45984.30765613426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45984.30765613426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45984.30765613426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45984.30765613426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45984.30765613426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45984.30765613426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45984.30765613426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45984.30765613426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45984.30765613426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45984.30765613426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45984.30765613426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45984.30765613426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45984.30765613426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45984.30765613426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45984.30765613426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45984.30765613426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45984.30765613426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45984.30765613426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45984.30765613426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45984.30765613426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45984.30765613426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45984.30765613426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45984.30765613426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45984.30765613426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280.82693854166428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45984.30765613426</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t="s">
        <v>39113</v>
      </c>
      <c r="E4" s="94"/>
      <c r="F4" s="95"/>
      <c r="G4" s="96">
        <f ca="1">IFERROR(NOW()-F4,"")</f>
        <v>45984.30765613426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45984.30765613426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45984.30765613426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45984.30765613426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45984.30765613426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45984.30765613426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45984.30765613426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45984.30765613426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45984.30765613426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45984.30765613426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45984.30765613426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45984.30765613426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45984.30765613426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45984.30765613426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45984.30765613426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45984.30765613426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45984.30765613426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45984.30765613426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45984.30765613426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45984.30765613426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45984.30765613426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45984.30765613426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45984.30765613426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45984.30765613426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45984.30765613426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45984.30765613426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45984.30765613426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45984.30765613426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45984.30765613426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45984.30765613426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45984.30765613426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45984.30765613426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45984.30765613426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45984.30765613426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45984.30765613426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45984.30765613426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45984.30765613426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45984.30765613426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45984.30765613426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45984.30765613426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45984.30765613426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45984.30765613426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45984.30765613426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45984.30765613426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45984.30765613426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45984.30765613426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45984.30765613426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45984.30765613426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45984.30765613426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45984.30765613426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45984.30765613426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45984.30765613426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45984.30765613426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45984.30765613426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45984.30765613426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45984.30765613426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45984.30765613426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45984.30765613426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45984.30765613426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45984.30765613426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45984.30765613426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45984.30765613426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45984.30765613426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45984.30765613426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45984.30765613426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45984.30765613426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45984.30765613426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45984.30765613426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45984.30765613426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45984.30765613426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45984.30765613426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45984.30765613426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45984.30765613426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45984.30765613426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45984.30765613426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45984.30765613426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45984.30765613426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45984.30765613426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45984.30765613426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45984.30765613426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45984.30765613426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45984.30765613426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45984.30765613426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45984.30765613426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45984.30765613426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45984.30765613426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45984.30765613426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45984.30765613426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45984.30765613426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45984.30765613426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45984.30765613426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45984.30765613426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45984.30765613426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45984.30765613426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45984.30765613426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45984.30765613426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45984.30765613426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45984.30765613426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45984.30765613426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45984.30765613426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45984.30765613426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45984.30765613426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45984.30765613426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45984.30765613426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45984.30765613426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45984.30765613426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45984.30765613426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45984.30765613426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45984.30765613426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45984.30765613426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45984.30765613426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45984.30765613426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45984.30765613426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45984.30765613426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45984.30765613426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45984.30765613426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45984.30765613426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45984.30765613426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45984.30765613426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45984.30765613426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45984.30765613426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45984.30765613426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45984.30765613426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45984.30765613426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45984.30765613426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45984.30765613426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45984.30765613426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45984.30765613426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45984.30765613426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45984.30765613426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45984.30765613426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45984.30765613426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45984.30765613426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45984.30765613426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45984.30765613426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45984.30765613426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45984.30765613426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45984.30765613426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45984.30765613426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45984.30765613426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45984.30765613426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45984.30765613426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45984.30765613426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45984.30765613426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45984.30765613426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45984.30765613426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45984.30765613426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45984.30765613426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45984.30765613426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45984.30765613426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45984.30765613426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45984.30765613426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45984.30765613426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45984.30765613426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45984.30765613426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45984.30765613426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45984.30765613426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45984.30765613426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45984.30765613426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45984.30765613426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45984.30765613426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45984.30765613426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45984.30765613426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45984.30765613426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45984.30765613426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45984.30765613426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45984.30765613426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45984.30765613426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45984.30765613426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45984.30765613426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45984.30765613426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45984.30765613426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45984.30765613426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45984.30765613426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45984.30765613426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45984.30765613426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45984.30765613426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45984.30765613426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45984.30765613426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45984.30765613426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45984.30765613426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45984.30765613426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45984.30765613426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45984.30765613426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45984.30765613426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45984.30765613426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45984.30765613426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45984.30765613426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45984.30765613426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45984.30765613426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45984.30765613426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45984.30765613426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45984.30765613426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45984.30765613426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45984.30765613426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45984.30765613426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45984.30765613426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45984.30765613426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45984.30765613426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45984.30765613426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45984.30765613426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45984.30765613426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45984.30765613426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45984.30765613426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45984.30765613426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45984.30765613426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45984.30765613426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45984.30765613426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45984.30765613426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45984.30765613426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45984.30765613426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45984.30765613426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45984.30765613426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45984.30765613426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45984.30765613426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45984.30765613426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45984.30765613426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45984.30765613426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45984.30765613426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45984.30765613426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45984.30765613426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45984.30765613426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45984.30765613426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45984.30765613426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45984.30765613426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45984.30765613426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45984.30765613426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45984.30765613426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45984.30765613426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45984.30765613426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45984.30765613426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45984.30765613426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45984.30765613426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45984.30765613426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45984.30765613426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45984.30765613426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45984.30765613426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45984.30765613426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45984.30765613426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45984.30765613426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45984.30765613426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45984.30765613426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45984.30765613426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45984.30765613426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45984.30765613426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45984.30765613426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45984.30765613426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45984.30765613426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45984.30765613426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45984.30765613426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45984.30765613426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45984.30765613426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45984.30765613426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45984.30765613426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45984.30765613426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45984.30765613426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45984.30765613426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45984.30765613426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45984.30765613426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45984.30765613426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45984.30765613426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45984.30765613426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45984.30765613426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45984.30765613426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45984.30765613426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45984.30765613426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45984.30765613426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45984.30765613426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45984.30765613426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45984.30765613426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45984.30765613426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45984.30765613426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45984.30765613426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45984.30765613426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45984.30765613426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45984.30765613426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45984.30765613426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45984.30765613426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45984.30765613426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45984.30765613426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45984.30765613426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45984.30765613426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45984.30765613426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45984.30765613426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45984.30765613426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45984.30765613426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45984.30765613426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45984.30765613426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45984.30765613426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45984.30765613426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45984.30765613426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45984.30765613426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45984.30765613426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45984.30765613426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45984.30765613426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45984.30765613426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45984.30765613426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45984.30765613426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45984.30765613426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45984.30765613426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45984.30765613426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45984.30765613426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45984.30765613426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45984.30765613426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45984.30765613426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45984.30765613426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45984.30765613426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45984.30765613426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45984.30765613426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45984.30765613426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45984.30765613426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45984.30765613426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45984.30765613426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45984.30765613426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45984.30765613426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45984.30765613426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45984.30765613426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45984.30765613426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45984.30765613426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45984.30765613426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45984.30765613426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45984.30765613426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45984.30765613426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45984.30765613426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45984.30765613426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45984.30765613426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45984.30765613426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45984.30765613426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45984.30765613426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45984.30765613426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45984.30765613426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45984.30765613426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45984.30765613426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45984.30765613426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45984.30765613426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45984.30765613426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45984.30765613426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45984.30765613426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45984.30765613426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45984.30765613426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45984.30765613426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45984.30765613426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45984.30765613426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45984.30765613426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45984.30765613426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45984.30765613426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45984.30765613426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45984.30765613426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45984.30765613426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45984.30765613426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45984.30765613426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45984.30765613426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45984.30765613426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45984.30765613426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45984.30765613426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45984.30765613426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45984.30765613426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45984.30765613426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45984.30765613426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45984.30765613426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45984.30765613426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45984.30765613426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45984.30765613426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45984.30765613426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45984.30765613426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45984.30765613426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45984.30765613426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45984.30765613426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45984.30765613426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45984.30765613426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45984.30765613426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45984.30765613426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45984.30765613426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45984.30765613426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45984.30765613426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45984.30765613426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45984.30765613426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45984.30765613426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45984.30765613426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45984.30765613426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45984.30765613426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45984.30765613426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45984.30765613426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45984.30765613426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45984.30765613426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45984.30765613426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45984.30765613426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45984.30765613426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45984.30765613426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45984.30765613426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45984.30765613426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45984.30765613426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45984.30765613426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45984.30765613426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45984.30765613426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45984.30765613426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45984.30765613426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45984.30765613426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45984.30765613426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45984.30765613426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45984.30765613426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45984.30765613426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45984.30765613426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45984.30765613426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45984.30765613426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45984.30765613426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45984.30765613426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45984.30765613426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45984.30765613426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45984.30765613426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45984.30765613426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45984.30765613426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45984.30765613426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45984.30765613426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45984.30765613426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45984.30765613426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45984.30765613426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45984.30765613426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45984.30765613426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45984.30765613426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45984.30765613426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45984.30765613426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45984.30765613426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45984.30765613426</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92.475595949072158</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58.118778819443833</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35.646545023148065</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6.7928528935226495</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2.9343575231469003</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45984.30765613426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45984.30765613426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45984.30765613426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45984.30765613426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45984.30765613426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45984.30765613426</v>
      </c>
      <c r="H12" s="109"/>
      <c r="I12" s="109" t="str">
        <f>IFERROR(VLOOKUP(D12,DB!A:F,6,0),"")</f>
        <v/>
      </c>
      <c r="J12" s="109" t="str">
        <f>IFERROR(VLOOKUP(D12,DB!A:G,7,0),"")</f>
        <v/>
      </c>
      <c r="K12" s="109"/>
      <c r="L12" s="109" t="str">
        <f>IFERROR(VLOOKUP(D12,DB!A:I,9,0),"")</f>
        <v/>
      </c>
    </row>
    <row r="13" spans="1:13">
      <c r="A13" s="109"/>
      <c r="B13" s="109" t="str">
        <f>IFERROR(VLOOKUP(D13,DB!A:K,11,0),"")</f>
        <v>R5</v>
      </c>
      <c r="C13" s="109"/>
      <c r="D13" s="109" t="s">
        <v>39124</v>
      </c>
      <c r="E13" s="109"/>
      <c r="F13" s="109"/>
      <c r="G13" s="111">
        <f ca="1">IFERROR(NOW()-F13,"")</f>
        <v>45984.30765613426</v>
      </c>
      <c r="H13" s="109"/>
      <c r="I13" s="109" t="str">
        <f>IFERROR(VLOOKUP(D13,DB!A:F,6,0),"")</f>
        <v>SCECO</v>
      </c>
      <c r="J13" s="109" t="str">
        <f>IFERROR(VLOOKUP(D13,DB!A:G,7,0),"")</f>
        <v>Good</v>
      </c>
      <c r="K13" s="109"/>
      <c r="L13" s="109" t="str">
        <f>IFERROR(VLOOKUP(D13,DB!A:I,9,0),"")</f>
        <v>Latis</v>
      </c>
    </row>
    <row r="14" spans="1:13">
      <c r="A14" s="109"/>
      <c r="B14" s="109" t="str">
        <f>IFERROR(VLOOKUP(D14,DB!A:K,11,0),"")</f>
        <v/>
      </c>
      <c r="C14" s="109"/>
      <c r="D14" s="109"/>
      <c r="E14" s="109"/>
      <c r="F14" s="109"/>
      <c r="G14" s="111">
        <f ca="1">IFERROR(NOW()-F14,"")</f>
        <v>45984.30765613426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45984.30765613426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45984.30765613426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45984.30765613426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45984.30765613426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45984.30765613426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45984.30765613426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45984.30765613426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45984.30765613426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45984.30765613426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45984.30765613426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45984.30765613426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45984.30765613426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45984.30765613426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45984.30765613426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45984.30765613426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45984.30765613426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45984.30765613426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45984.30765613426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45984.30765613426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45984.30765613426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45984.30765613426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45984.30765613426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45984.30765613426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45984.30765613426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45984.30765613426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45984.30765613426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45984.30765613426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45984.30765613426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45984.30765613426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45984.30765613426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45984.30765613426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45984.30765613426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45984.30765613426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45984.30765613426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45984.30765613426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45984.30765613426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45984.30765613426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45984.30765613426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45984.30765613426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45984.30765613426</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45984.30765613426</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45984.30765613426</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45984.30765613426</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45984.30765613426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45984.30765613426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45984.30765613426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45984.30765613426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45984.30765613426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45984.30765613426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45984.30765613426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45984.30765613426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45984.30765613426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45984.30765613426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45984.30765613426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45984.30765613426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45984.30765613426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45984.30765613426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45984.30765613426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45984.30765613426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45984.30765613426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45984.30765613426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45984.30765613426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45984.30765613426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45984.30765613426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45984.30765613426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45984.30765613426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45984.30765613426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45984.30765613426</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7"/>
  <sheetViews>
    <sheetView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2</v>
      </c>
      <c r="D2" s="151" t="s">
        <v>38968</v>
      </c>
      <c r="E2" s="109" t="s">
        <v>39021</v>
      </c>
      <c r="F2" s="121">
        <v>45983.943680555552</v>
      </c>
      <c r="G2" s="104">
        <f t="shared" ref="G2:G8" ca="1" si="0">IFERROR(NOW()-F2,"-")</f>
        <v>0.36397557870805031</v>
      </c>
      <c r="H2" s="121">
        <v>45983.922696759262</v>
      </c>
      <c r="I2" s="119" t="str">
        <f>IFERROR(VLOOKUP(D2,DB!A:F,6,0),"")</f>
        <v>Generator-SG</v>
      </c>
      <c r="J2" s="119" t="str">
        <f>IFERROR(VLOOKUP(D2,DB!A:G,7,0),"")</f>
        <v>Vandalized</v>
      </c>
      <c r="K2" s="122" t="s">
        <v>39126</v>
      </c>
      <c r="L2" s="123" t="str">
        <f>IFERROR(VLOOKUP(D2,DB!A:I,9,0),"")</f>
        <v>Latis</v>
      </c>
    </row>
    <row r="3" spans="1:16382" ht="31.5" customHeight="1">
      <c r="A3" s="118" t="s">
        <v>39127</v>
      </c>
      <c r="B3" s="119" t="str">
        <f>IFERROR(VLOOKUP(D3,DB!A:K,11,0),"")</f>
        <v>R6</v>
      </c>
      <c r="C3" s="120">
        <v>1</v>
      </c>
      <c r="D3" s="151" t="s">
        <v>36459</v>
      </c>
      <c r="E3" s="109" t="s">
        <v>39021</v>
      </c>
      <c r="F3" s="121">
        <v>45984.268217592595</v>
      </c>
      <c r="G3" s="104">
        <f t="shared" ca="1" si="0"/>
        <v>3.9438541665731464E-2</v>
      </c>
      <c r="H3" s="121">
        <v>45984.262685185182</v>
      </c>
      <c r="I3" s="119" t="str">
        <f>IFERROR(VLOOKUP(D3,DB!A:F,6,0),"")</f>
        <v>SCECO</v>
      </c>
      <c r="J3" s="119" t="str">
        <f>IFERROR(VLOOKUP(D3,DB!A:G,7,0),"")</f>
        <v>Vandalized</v>
      </c>
      <c r="K3" s="122" t="s">
        <v>39128</v>
      </c>
      <c r="L3" s="123" t="str">
        <f>IFERROR(VLOOKUP(D3,DB!A:I,9,0),"")</f>
        <v>Latis</v>
      </c>
    </row>
    <row r="4" spans="1:16382" ht="31.5" customHeight="1">
      <c r="A4" s="118"/>
      <c r="B4" s="119" t="str">
        <f>IFERROR(VLOOKUP(D4,DB!A:K,11,0),"")</f>
        <v/>
      </c>
      <c r="C4" s="120"/>
      <c r="D4" s="119"/>
      <c r="E4" s="109"/>
      <c r="F4" s="121"/>
      <c r="G4" s="104">
        <f t="shared" ca="1" si="0"/>
        <v>45984.30765613426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45984.30765613426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45984.30765613426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45984.30765613426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45984.30765613426</v>
      </c>
      <c r="H8" s="121"/>
      <c r="I8" s="119" t="str">
        <f>IFERROR(VLOOKUP(D8,DB!A:F,6,0),"")</f>
        <v/>
      </c>
      <c r="J8" s="119" t="str">
        <f>IFERROR(VLOOKUP(D8,DB!A:G,7,0),"")</f>
        <v/>
      </c>
      <c r="K8" s="122"/>
      <c r="L8" s="123" t="str">
        <f>IFERROR(VLOOKUP(D8,DB!A:I,9,0),"")</f>
        <v/>
      </c>
    </row>
    <row r="9" spans="1:16382" ht="31.5" customHeight="1">
      <c r="A9" s="150"/>
      <c r="B9" s="151" t="str">
        <f>IFERROR(VLOOKUP(D9,DB!A:K,11,0),"")</f>
        <v/>
      </c>
      <c r="C9" s="152"/>
      <c r="D9" s="151"/>
      <c r="E9" s="109"/>
      <c r="F9" s="153"/>
      <c r="G9" s="75">
        <f ca="1">IFERROR(NOW()-F9,"-")</f>
        <v>45984.30765613426</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49"/>
      <c r="E10" s="109"/>
      <c r="F10" s="153"/>
      <c r="G10" s="75">
        <f ca="1">IFERROR(NOW()-F10,"-")</f>
        <v>45984.30765613426</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45984.30765613426</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45984.30765613426</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45984.30765613426</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45984.30765613426</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45984.30765613426</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45984.30765613426</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49"/>
      <c r="E17" s="109"/>
      <c r="F17" s="153"/>
      <c r="G17" s="75">
        <f ca="1">IFERROR(NOW()-F17,"-")</f>
        <v>45984.30765613426</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45984.30765613426</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45984.30765613426</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45984.30765613426</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45984.30765613426</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45984.30765613426</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45984.30765613426</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49"/>
      <c r="E24" s="109"/>
      <c r="F24" s="153"/>
      <c r="G24" s="75">
        <f ca="1">IFERROR(NOW()-F24,"-")</f>
        <v>45984.30765613426</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45984.30765613426</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45984.30765613426</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45984.30765613426</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45984.30765613426</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45984.30765613426</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45984.30765613426</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49"/>
      <c r="E31" s="109"/>
      <c r="F31" s="153"/>
      <c r="G31" s="75">
        <f ca="1">IFERROR(NOW()-F31,"-")</f>
        <v>45984.30765613426</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45984.30765613426</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45984.30765613426</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45984.30765613426</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45984.30765613426</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45984.30765613426</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45984.30765613426</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49"/>
      <c r="E38" s="109"/>
      <c r="F38" s="153"/>
      <c r="G38" s="75">
        <f ca="1">IFERROR(NOW()-F38,"-")</f>
        <v>45984.30765613426</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45984.30765613426</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45984.30765613426</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45984.30765613426</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45984.30765613426</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45984.30765613426</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45984.30765613426</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49"/>
      <c r="E45" s="109"/>
      <c r="F45" s="153"/>
      <c r="G45" s="75">
        <f ca="1">IFERROR(NOW()-F45,"-")</f>
        <v>45984.30765613426</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45984.30765613426</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45984.30765613426</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45984.30765613426</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45984.30765613426</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45984.30765613426</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45984.30765613426</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49"/>
      <c r="E52" s="109"/>
      <c r="F52" s="153"/>
      <c r="G52" s="75">
        <f ca="1">IFERROR(NOW()-F52,"-")</f>
        <v>45984.30765613426</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45984.30765613426</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45984.30765613426</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45984.30765613426</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45984.30765613426</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45984.30765613426</v>
      </c>
      <c r="H57" s="153"/>
      <c r="I57" s="151" t="str">
        <f>IFERROR(VLOOKUP(D57,DB!A:F,6,0),"")</f>
        <v/>
      </c>
      <c r="J57" s="151" t="str">
        <f>IFERROR(VLOOKUP(D57,DB!A:G,7,0),"")</f>
        <v/>
      </c>
      <c r="K57" s="154"/>
      <c r="L57" s="155" t="str">
        <f>IFERROR(VLOOKUP(D57,DB!A:I,9,0),"")</f>
        <v/>
      </c>
    </row>
  </sheetData>
  <dataValidations count="2">
    <dataValidation allowBlank="1" showInputMessage="1" showErrorMessage="1" sqref="E1" xr:uid="{9E1BC488-8814-4F8A-8DBE-742B3278AB71}"/>
    <dataValidation type="list" allowBlank="1" showInputMessage="1" showErrorMessage="1" sqref="E2:E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2025-11-23T04:25:00Z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