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35" documentId="120_S{2AC9BD13-BADA-5192-A53E-5A8FF88502F6}" xr6:coauthVersionLast="47" xr6:coauthVersionMax="47" xr10:uidLastSave="{D9A87499-9F8A-42C8-AFDF-56EE5C8A9DF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<sst xmlns="http://schemas.openxmlformats.org/spreadsheetml/2006/main" count="180300" uniqueCount="39134">
  <si>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</si>
  <si>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</si>
  <si>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</si>
  <si>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</si>
  <si>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</si>
  <si>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</si>
  <si>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</si>
  <si>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</si>
  <si>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</si>
  <si>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</si>
  <si>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</si>
  <si>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</si>
  <si>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</si>
  <si>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</si>
  <si>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</si>
  <si>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</si>
  <si>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</si>
  <si>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</si>
  <si>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</si>
  <si>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</si>
  <si>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</si>
  <si>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</si>
  <si>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</si>
  <si>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</si>
  <si>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</si>
  <si>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</si>
  <si>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</si>
  <si>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</si>
  <si>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</si>
  <si>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</si>
  <si>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</si>
  <si>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</si>
  <si>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</si>
  <si>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</si>
  <si>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</si>
  <si>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</si>
  <si>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</si>
  <si>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</si>
  <si>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</si>
  <si>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</si>
  <si>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</si>
  <si>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</si>
  <si>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</si>
  <si>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</si>
  <si>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</si>
  <si>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</si>
  <si>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</si>
  <si>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</si>
  <si>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</si>
  <si>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</si>
  <si>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</si>
  <si>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</si>
  <si>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</si>
  <si>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</si>
  <si>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</si>
  <si>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</si>
  <si>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</si>
  <si>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</si>
  <si>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</si>
  <si>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</si>
  <si>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</si>
  <si>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</si>
  <si>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</si>
  <si>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</si>
  <si>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</si>
  <si>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</si>
  <si>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</si>
  <si>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</si>
  <si>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</si>
  <si>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</si>
  <si>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</si>
  <si>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</si>
  <si>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</si>
  <si>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</si>
  <si>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</si>
  <si>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</si>
  <si>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</si>
  <si>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</si>
  <si>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</si>
  <si>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</si>
  <si>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</si>
  <si>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</si>
  <si>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</si>
  <si>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</si>
  <si>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</si>
  <si>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</si>
  <si>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</si>
  <si>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</si>
  <si>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</si>
  <si>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</si>
  <si>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</si>
  <si>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</si>
  <si>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</si>
  <si>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</si>
  <si>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</si>
  <si>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</si>
  <si>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</si>
  <si>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</si>
  <si>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</si>
  <si>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</si>
  <si>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</si>
  <si>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</si>
  <si>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</si>
  <si>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</si>
  <si>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</si>
  <si>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</si>
  <si>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</si>
  <si>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</si>
  <si>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</si>
  <si>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</si>
  <si>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</si>
  <si>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</si>
  <si>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</si>
  <si>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</si>
  <si>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</si>
  <si>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</si>
  <si>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</si>
  <si>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</si>
  <si>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</si>
  <si>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</si>
  <si>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</si>
  <si>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</si>
  <si>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</si>
  <si>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</si>
  <si>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</si>
  <si>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</si>
  <si>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</si>
  <si>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</si>
  <si>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</si>
  <si>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</si>
  <si>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</si>
  <si>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</si>
  <si>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</si>
  <si>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</si>
  <si>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</si>
  <si>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</si>
  <si>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</si>
  <si>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</si>
  <si>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</si>
  <si>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</si>
  <si>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</si>
  <si>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</si>
  <si>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</si>
  <si>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</si>
  <si>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</si>
  <si>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</si>
  <si>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</si>
  <si>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</si>
  <si>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</si>
  <si>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</si>
  <si>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</si>
  <si>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</si>
  <si>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</si>
  <si>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</si>
  <si>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</si>
  <si>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</si>
  <si>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</si>
  <si>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</si>
  <si>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</si>
  <si>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</si>
  <si>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</si>
  <si>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</si>
  <si>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</si>
  <si>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</si>
  <si>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</si>
  <si>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</si>
  <si>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</si>
  <si>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</si>
  <si>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</si>
  <si>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</si>
  <si>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</si>
  <si>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</si>
  <si>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</si>
  <si>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</si>
  <si>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</si>
  <si>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</si>
  <si>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</si>
  <si>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</si>
  <si>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</si>
  <si>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</si>
  <si>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</si>
  <si>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</si>
  <si>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</si>
  <si>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</si>
  <si>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</si>
  <si>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</si>
  <si>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</si>
  <si>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</si>
  <si>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</si>
  <si>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</si>
  <si>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</si>
  <si>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</si>
  <si>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</si>
  <si>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</si>
  <si>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</si>
  <si>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</si>
  <si>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</si>
  <si>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</si>
  <si>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</si>
  <si>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</si>
  <si>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</si>
  <si>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</si>
  <si>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</si>
  <si>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</si>
  <si>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</si>
  <si>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</si>
  <si>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</si>
  <si>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</si>
  <si>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</si>
  <si>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</si>
  <si>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</si>
  <si>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</si>
  <si>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</si>
  <si>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</si>
  <si>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</si>
  <si>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</si>
  <si>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</si>
  <si>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</si>
  <si>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</si>
  <si>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</si>
  <si>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</si>
  <si>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</si>
  <si>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</si>
  <si>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</si>
  <si>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</si>
  <si>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</si>
  <si>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</si>
  <si>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</si>
  <si>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</si>
  <si>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</si>
  <si>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</si>
  <si>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</si>
  <si>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</si>
  <si>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</si>
  <si>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</si>
  <si>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</si>
  <si>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</si>
  <si>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</si>
  <si>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</si>
  <si>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</si>
  <si>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</si>
  <si>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</si>
  <si>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</si>
  <si>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</si>
  <si>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</si>
  <si>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</si>
  <si>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</si>
  <si>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</si>
  <si>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</si>
  <si>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</si>
  <si>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</si>
  <si>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</si>
  <si>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</si>
  <si>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</si>
  <si>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</si>
  <si>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</si>
  <si>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</si>
  <si>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</si>
  <si>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</si>
  <si>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</si>
  <si>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</si>
  <si>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</si>
  <si>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</si>
  <si>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</si>
  <si>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</si>
  <si>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</si>
  <si>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</si>
  <si>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</si>
  <si>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</si>
  <si>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</si>
  <si>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</si>
  <si>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</si>
  <si>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</si>
  <si>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</si>
  <si>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</si>
  <si>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</si>
  <si>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</si>
  <si>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</si>
  <si>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</si>
  <si>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</si>
  <si>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</si>
  <si>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</si>
  <si>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</si>
  <si>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</si>
  <si>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</si>
  <si>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</si>
  <si>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</si>
  <si>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</si>
  <si>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</si>
  <si>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</si>
  <si>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</si>
  <si>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</si>
  <si>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</si>
  <si>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</si>
  <si>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</si>
  <si>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</si>
  <si>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</si>
  <si>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</si>
  <si>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</si>
  <si>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</si>
  <si>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</si>
  <si>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</si>
  <si>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</si>
  <si>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</si>
  <si>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</si>
  <si>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</si>
  <si>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</si>
  <si>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</si>
  <si>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</si>
  <si>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</si>
  <si>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</si>
  <si>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</si>
  <si>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</si>
  <si>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</si>
  <si>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</si>
  <si>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</si>
  <si>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</si>
  <si>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</si>
  <si>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</si>
  <si>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</si>
  <si>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</si>
  <si>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</si>
  <si>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</si>
  <si>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</si>
  <si>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</si>
  <si>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</si>
  <si>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</si>
  <si>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</si>
  <si>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</si>
  <si>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</si>
  <si>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</si>
  <si>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</si>
  <si>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</si>
  <si>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</si>
  <si>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</si>
  <si>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</si>
  <si>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</si>
  <si>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</si>
  <si>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</si>
  <si>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</si>
  <si>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</si>
  <si>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</si>
  <si>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</si>
  <si>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</si>
  <si>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</si>
  <si>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</si>
  <si>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</si>
  <si>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</si>
  <si>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</si>
  <si>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</si>
  <si>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</si>
  <si>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</si>
  <si>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</si>
  <si>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</si>
  <si>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</si>
  <si>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</si>
  <si>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</si>
  <si>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</si>
  <si>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</si>
  <si>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</si>
  <si>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</si>
  <si>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</si>
  <si>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</si>
  <si>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</si>
  <si>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</si>
  <si>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</si>
  <si>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</si>
  <si>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</si>
  <si>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</si>
  <si>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</si>
  <si>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</si>
  <si>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</si>
  <si>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</si>
  <si>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</si>
  <si>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</si>
  <si>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</si>
  <si>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</si>
  <si>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</si>
  <si>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</si>
  <si>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</si>
  <si>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</si>
  <si>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</si>
  <si>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</si>
  <si>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</si>
  <si>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</si>
  <si>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</si>
  <si>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</si>
  <si>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</si>
  <si>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</si>
  <si>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</si>
  <si>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</si>
  <si>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</si>
  <si>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</si>
  <si>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</si>
  <si>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</si>
  <si>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</si>
  <si>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</si>
  <si>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</si>
  <si>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</si>
  <si>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</si>
  <si>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</si>
  <si>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</si>
  <si>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</si>
  <si>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</si>
  <si>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</si>
  <si>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</si>
  <si>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</si>
  <si>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</si>
  <si>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</si>
  <si>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</si>
  <si>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</si>
  <si>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</si>
  <si>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</si>
  <si>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</si>
  <si>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</si>
  <si>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</si>
  <si>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</si>
  <si>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</si>
  <si>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</si>
  <si>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</si>
  <si>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</si>
  <si>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</si>
  <si>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</si>
  <si>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</si>
  <si>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</si>
  <si>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</si>
  <si>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</si>
  <si>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</si>
  <si>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</si>
  <si>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</si>
  <si>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</si>
  <si>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</si>
  <si>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</si>
  <si>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</si>
  <si>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</si>
  <si>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</si>
  <si>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</si>
  <si>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</si>
  <si>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</si>
  <si>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</si>
  <si>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</si>
  <si>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</si>
  <si>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</si>
  <si>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</si>
  <si>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</si>
  <si>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</si>
  <si>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</si>
  <si>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</si>
  <si>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</si>
  <si>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</si>
  <si>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</si>
  <si>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</si>
  <si>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</si>
  <si>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</si>
  <si>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</si>
  <si>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</si>
  <si>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</si>
  <si>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</si>
  <si>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</si>
  <si>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</si>
  <si>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</si>
  <si>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</si>
  <si>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</si>
  <si>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</si>
  <si>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</si>
  <si>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</si>
  <si>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</si>
  <si>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</si>
  <si>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</si>
  <si>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</si>
  <si>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</si>
  <si>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</si>
  <si>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</si>
  <si>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</si>
  <si>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</si>
  <si>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</si>
  <si>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</si>
  <si>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</si>
  <si>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</si>
  <si>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</si>
  <si>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</si>
  <si>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</si>
  <si>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</si>
  <si>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</si>
  <si>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</si>
  <si>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</si>
  <si>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</si>
  <si>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</si>
  <si>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</si>
  <si>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</si>
  <si>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</si>
  <si>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</si>
  <si>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</si>
  <si>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</si>
  <si>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</si>
  <si>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</si>
  <si>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</si>
  <si>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</si>
  <si>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</si>
  <si>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</si>
  <si>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</si>
  <si>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</si>
  <si>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</si>
  <si>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</si>
  <si>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</si>
  <si>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</si>
  <si>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</si>
  <si>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</si>
  <si>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</si>
  <si>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</si>
  <si>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</si>
  <si>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</si>
  <si>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</si>
  <si>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</si>
  <si>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</si>
  <si>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</si>
  <si>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</si>
  <si>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</si>
  <si>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</si>
  <si>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</si>
  <si>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</si>
  <si>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</si>
  <si>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</si>
  <si>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</si>
  <si>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</si>
  <si>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</si>
  <si>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</si>
  <si>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</si>
  <si>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</si>
  <si>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</si>
  <si>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</si>
  <si>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</si>
  <si>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</si>
  <si>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</si>
  <si>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</si>
  <si>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</si>
  <si>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</si>
  <si>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</si>
  <si>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</si>
  <si>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</si>
  <si>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</si>
  <si>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</si>
  <si>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</si>
  <si>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</si>
  <si>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</si>
  <si>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</si>
  <si>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</si>
  <si>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</si>
  <si>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</si>
  <si>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</si>
  <si>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</si>
  <si>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</si>
  <si>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</si>
  <si>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</si>
  <si>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</si>
  <si>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</si>
  <si>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</si>
  <si>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</si>
  <si>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</si>
  <si>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</si>
  <si>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</si>
  <si>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</si>
  <si>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</si>
  <si>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</si>
  <si>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</si>
  <si>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</si>
  <si>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</si>
  <si>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</si>
  <si>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</si>
  <si>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</si>
  <si>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</si>
  <si>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</si>
  <si>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</si>
  <si>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</si>
  <si>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</si>
  <si>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</si>
  <si>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</si>
  <si>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</si>
  <si>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</si>
  <si>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</si>
  <si>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</si>
  <si>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</si>
  <si>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</si>
  <si>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</si>
  <si>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</si>
  <si>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</si>
  <si>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</si>
  <si>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</si>
  <si>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</si>
  <si>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</si>
  <si>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</si>
  <si>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</si>
  <si>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</si>
  <si>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</si>
  <si>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</si>
  <si>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</si>
  <si>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</si>
  <si>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</si>
  <si>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</si>
  <si>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</si>
  <si>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</si>
  <si>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</si>
  <si>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</si>
  <si>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</si>
  <si>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</si>
  <si>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</si>
  <si>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</si>
  <si>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</si>
  <si>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</si>
  <si>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</si>
  <si>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</si>
  <si>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</si>
  <si>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</si>
  <si>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</si>
  <si>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</si>
  <si>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</si>
  <si>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</si>
  <si>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</si>
  <si>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</si>
  <si>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</si>
  <si>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</si>
  <si>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</si>
  <si>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</si>
  <si>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</si>
  <si>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</si>
  <si>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</si>
  <si>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</si>
  <si>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</si>
  <si>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</si>
  <si>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</si>
  <si>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</si>
  <si>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</si>
  <si>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</si>
  <si>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</si>
  <si>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</si>
  <si>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</si>
  <si>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</si>
  <si>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</si>
  <si>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</si>
  <si>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</si>
  <si>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</si>
  <si>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</si>
  <si>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</si>
  <si>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</si>
  <si>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</si>
  <si>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</si>
  <si>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</si>
  <si>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</si>
  <si>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</si>
  <si>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</si>
  <si>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</si>
  <si>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</si>
  <si>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</si>
  <si>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</si>
  <si>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</si>
  <si>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</si>
  <si>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</si>
  <si>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</si>
  <si>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</si>
  <si>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</si>
  <si>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</si>
  <si>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</si>
  <si>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</si>
  <si>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</si>
  <si>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</si>
  <si>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</si>
  <si>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</si>
  <si>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</si>
  <si>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</si>
  <si>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</si>
  <si>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</si>
  <si>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</si>
  <si>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</si>
  <si>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</si>
  <si>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</si>
  <si>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</si>
  <si>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</si>
  <si>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</si>
  <si>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</si>
  <si>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</si>
  <si>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</si>
  <si>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</si>
  <si>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</si>
  <si>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</si>
  <si>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</si>
  <si>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</si>
  <si>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</si>
  <si>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</si>
  <si>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</si>
  <si>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</si>
  <si>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</si>
  <si>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</si>
  <si>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</si>
  <si>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</si>
  <si>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</si>
  <si>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</si>
  <si>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</si>
  <si>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</si>
  <si>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</si>
  <si>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</si>
  <si>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</si>
  <si>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</si>
  <si>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</si>
  <si>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</si>
  <si>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</si>
  <si>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</si>
  <si>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</si>
  <si>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</si>
  <si>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</si>
  <si>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</si>
  <si>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</si>
  <si>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</si>
  <si>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</si>
  <si>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</si>
  <si>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</si>
  <si>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</si>
  <si>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</si>
  <si>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</si>
  <si>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</si>
  <si>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</si>
  <si>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</si>
  <si>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</si>
  <si>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</si>
  <si>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</si>
  <si>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</si>
  <si>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</si>
  <si>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</si>
  <si>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</si>
  <si>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</si>
  <si>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</si>
  <si>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</si>
  <si>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</si>
  <si>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</si>
  <si>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</si>
  <si>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</si>
  <si>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</si>
  <si>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</si>
  <si>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</si>
  <si>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</si>
  <si>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</si>
  <si>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</si>
  <si>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</si>
  <si>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</si>
  <si>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</si>
  <si>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</si>
  <si>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</si>
  <si>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</si>
  <si>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</si>
  <si>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</si>
  <si>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</si>
  <si>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</si>
  <si>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</si>
  <si>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</si>
  <si>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</si>
  <si>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</si>
  <si>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</si>
  <si>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</si>
  <si>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</si>
  <si>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</si>
  <si>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</si>
  <si>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</si>
  <si>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</si>
  <si>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</si>
  <si>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</si>
  <si>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</si>
  <si>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</si>
  <si>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</si>
  <si>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</si>
  <si>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</si>
  <si>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</si>
  <si>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</si>
  <si>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</si>
  <si>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</si>
  <si>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</si>
  <si>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</si>
  <si>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</si>
  <si>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</si>
  <si>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</si>
  <si>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</si>
  <si>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</si>
  <si>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</si>
  <si>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</si>
  <si>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</si>
  <si>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</si>
  <si>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</si>
  <si>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</si>
  <si>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</si>
  <si>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</si>
  <si>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</si>
  <si>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</si>
  <si>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</si>
  <si>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</si>
  <si>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</si>
  <si>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</si>
  <si>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</si>
  <si>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</si>
  <si>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</si>
  <si>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</si>
  <si>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</si>
  <si>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</si>
  <si>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</si>
  <si>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</si>
  <si>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</si>
  <si>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</si>
  <si>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</si>
  <si>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</si>
  <si>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</si>
  <si>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</si>
  <si>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</si>
  <si>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</si>
  <si>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</si>
  <si>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</si>
  <si>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</si>
  <si>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</si>
  <si>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</si>
  <si>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</si>
  <si>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</si>
  <si>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</si>
  <si>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</si>
  <si>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</si>
  <si>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</si>
  <si>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</si>
  <si>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</si>
  <si>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</si>
  <si>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</si>
  <si>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</si>
  <si>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</si>
  <si>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</si>
  <si>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</si>
  <si>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</si>
  <si>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</si>
  <si>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</si>
  <si>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</si>
  <si>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</si>
  <si>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</si>
  <si>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</si>
  <si>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</si>
  <si>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</si>
  <si>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</si>
  <si>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</si>
  <si>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</si>
  <si>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</si>
  <si>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</si>
  <si>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</si>
  <si>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</si>
  <si>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</si>
  <si>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</si>
  <si>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</si>
  <si>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</si>
  <si>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</si>
  <si>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</si>
  <si>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</si>
  <si>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</si>
  <si>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</si>
  <si>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</si>
  <si>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</si>
  <si>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</si>
  <si>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</si>
  <si>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</si>
  <si>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</si>
  <si>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</si>
  <si>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</si>
  <si>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</si>
  <si>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</si>
  <si>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</si>
  <si>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</si>
  <si>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</si>
  <si>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</si>
  <si>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</si>
  <si>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</si>
  <si>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</si>
  <si>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</si>
  <si>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</si>
  <si>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</si>
  <si>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</si>
  <si>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</si>
  <si>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</si>
  <si>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</si>
  <si>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</si>
  <si>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</si>
  <si>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</si>
  <si>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</si>
  <si>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</si>
  <si>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</si>
  <si>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</si>
  <si>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</si>
  <si>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</si>
  <si>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</si>
  <si>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</si>
  <si>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</si>
  <si>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</si>
  <si>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</si>
  <si>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</si>
  <si>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</si>
  <si>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</si>
  <si>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</si>
  <si>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</si>
  <si>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</si>
  <si>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</si>
  <si>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</si>
  <si>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</si>
  <si>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</si>
  <si>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</si>
  <si>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</si>
  <si>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</si>
  <si>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</si>
  <si>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</si>
  <si>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</si>
  <si>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</si>
  <si>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</si>
  <si>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</si>
  <si>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</si>
  <si>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</si>
  <si>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</si>
  <si>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</si>
  <si>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</si>
  <si>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</si>
  <si>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</si>
  <si>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</si>
  <si>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</si>
  <si>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</si>
  <si>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</si>
  <si>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</si>
  <si>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</si>
  <si>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</si>
  <si>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</si>
  <si>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</si>
  <si>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</si>
  <si>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</si>
  <si>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</si>
  <si>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</si>
  <si>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</si>
  <si>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</si>
  <si>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</si>
  <si>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</si>
  <si>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</si>
  <si>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</si>
  <si>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</si>
  <si>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</si>
  <si>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</si>
  <si>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</si>
  <si>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</si>
  <si>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</si>
  <si>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</si>
  <si>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</si>
  <si>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</si>
  <si>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</si>
  <si>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</si>
  <si>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</si>
  <si>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</si>
  <si>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</si>
  <si>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</si>
  <si>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</si>
  <si>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</si>
  <si>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</si>
  <si>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</si>
  <si>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</si>
  <si>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</si>
  <si>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</si>
  <si>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</si>
  <si>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</si>
  <si>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</si>
  <si>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</si>
  <si>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</si>
  <si>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</si>
  <si>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</si>
  <si>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</si>
  <si>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</si>
  <si>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</si>
  <si>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</si>
  <si>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</si>
  <si>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</si>
  <si>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</si>
  <si>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</si>
  <si>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</si>
  <si>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</si>
  <si>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</si>
  <si>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</si>
  <si>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</si>
  <si>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</si>
  <si>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</si>
  <si>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</si>
  <si>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</si>
  <si>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</si>
  <si>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</si>
  <si>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</si>
  <si>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</si>
  <si>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</si>
  <si>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</si>
  <si>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</si>
  <si>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</si>
  <si>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</si>
  <si>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</si>
  <si>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</si>
  <si>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</si>
  <si>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</si>
  <si>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</si>
  <si>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</si>
  <si>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</si>
  <si>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</si>
  <si>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</si>
  <si>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</si>
  <si>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</si>
  <si>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</si>
  <si>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</si>
  <si>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</si>
  <si>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</si>
  <si>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</si>
  <si>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</si>
  <si>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</si>
  <si>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</si>
  <si>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</si>
  <si>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</si>
  <si>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</si>
  <si>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</si>
  <si>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</si>
  <si>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</si>
  <si>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</si>
  <si>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</si>
  <si>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</si>
  <si>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</si>
  <si>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</si>
  <si>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</si>
  <si>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</si>
  <si>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</si>
  <si>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</si>
  <si>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</si>
  <si>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</si>
  <si>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</si>
  <si>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</si>
  <si>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</si>
  <si>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</si>
  <si>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</si>
  <si>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</si>
  <si>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</si>
  <si>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</si>
  <si>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</si>
  <si>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</si>
  <si>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</si>
  <si>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</si>
  <si>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</si>
  <si>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</si>
  <si>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</si>
  <si>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</si>
  <si>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</si>
  <si>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</si>
  <si>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</si>
  <si>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</si>
  <si>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</si>
  <si>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</si>
  <si>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</si>
  <si>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</si>
  <si>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</si>
  <si>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</si>
  <si>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</si>
  <si>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</si>
  <si>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</si>
  <si>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</si>
  <si>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</si>
  <si>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</si>
  <si>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</si>
  <si>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</si>
  <si>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</si>
  <si>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</si>
  <si>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</si>
  <si>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</si>
  <si>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</si>
  <si>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</si>
  <si>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</si>
  <si>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</si>
  <si>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</si>
  <si>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</si>
  <si>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</si>
  <si>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</si>
  <si>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</si>
  <si>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</si>
  <si>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</si>
  <si>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</si>
  <si>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</si>
  <si>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</si>
  <si>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</si>
  <si>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</si>
  <si>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</si>
  <si>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</si>
  <si>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</si>
  <si>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</si>
  <si>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</si>
  <si>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</si>
  <si>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</si>
  <si>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</si>
  <si>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</si>
  <si>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</si>
  <si>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</si>
  <si>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</si>
  <si>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</si>
  <si>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</si>
  <si>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</si>
  <si>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</si>
  <si>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</si>
  <si>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</si>
  <si>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</si>
  <si>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</si>
  <si>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</si>
  <si>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</si>
  <si>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</si>
  <si>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</si>
  <si>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</si>
  <si>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</si>
  <si>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</si>
  <si>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</si>
  <si>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</si>
  <si>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</si>
  <si>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</si>
  <si>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</si>
  <si>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</si>
  <si>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</si>
  <si>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</si>
  <si>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</si>
  <si>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</si>
  <si>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</si>
  <si>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</si>
  <si>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</si>
  <si>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</si>
  <si>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</si>
  <si>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</si>
  <si>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</si>
  <si>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</si>
  <si>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</si>
  <si>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</si>
  <si>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</si>
  <si>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</si>
  <si>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</si>
  <si>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</si>
  <si>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</si>
  <si>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</si>
  <si>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</si>
  <si>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</si>
  <si>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</si>
  <si>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</si>
  <si>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</si>
  <si>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</si>
  <si>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</si>
  <si>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</si>
  <si>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</si>
  <si>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</si>
  <si>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</si>
  <si>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</si>
  <si>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</si>
  <si>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</si>
  <si>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</si>
  <si>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</si>
  <si>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</si>
  <si>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</si>
  <si>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</si>
  <si>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</si>
  <si>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</si>
  <si>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</si>
  <si>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</si>
  <si>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</si>
  <si>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</si>
  <si>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</si>
  <si>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</si>
  <si>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</si>
  <si>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</si>
  <si>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</si>
  <si>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</si>
  <si>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</si>
  <si>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</si>
  <si>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</si>
  <si>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</si>
  <si>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</si>
  <si>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</si>
  <si>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</si>
  <si>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</si>
  <si>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</si>
  <si>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</si>
  <si>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</si>
  <si>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</si>
  <si>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</si>
  <si>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</si>
  <si>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</si>
  <si>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</si>
  <si>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</si>
  <si>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</si>
  <si>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</si>
  <si>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</si>
  <si>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</si>
  <si>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</si>
  <si>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</si>
  <si>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</si>
  <si>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</si>
  <si>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</si>
  <si>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</si>
  <si>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</si>
  <si>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</si>
  <si>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</si>
  <si>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</si>
  <si>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</si>
  <si>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</si>
  <si>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</si>
  <si>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</si>
  <si>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</si>
  <si>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</si>
  <si>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</si>
  <si>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</si>
  <si>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</si>
  <si>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</si>
  <si>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</si>
  <si>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</si>
  <si>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</si>
  <si>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</si>
  <si>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</si>
  <si>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</si>
  <si>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</si>
  <si>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</si>
  <si>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</si>
  <si>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</si>
  <si>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</si>
  <si>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</si>
  <si>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</si>
  <si>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</si>
  <si>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</si>
  <si>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</si>
  <si>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</si>
  <si>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</si>
  <si>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</si>
  <si>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</si>
  <si>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</si>
  <si>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</si>
  <si>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</si>
  <si>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</si>
  <si>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</si>
  <si>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</si>
  <si>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</si>
  <si>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</si>
  <si>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</si>
  <si>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</si>
  <si>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</si>
  <si>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</si>
  <si>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</si>
  <si>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</si>
  <si>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</si>
  <si>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</si>
  <si>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</si>
  <si>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</si>
  <si>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</si>
  <si>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</si>
  <si>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</si>
  <si>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</si>
  <si>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</si>
  <si>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</si>
  <si>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</si>
  <si>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</si>
  <si>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</si>
  <si>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</si>
  <si>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</si>
  <si>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</si>
  <si>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</si>
  <si>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</si>
  <si>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</si>
  <si>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</si>
  <si>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</si>
  <si>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</si>
  <si>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</si>
  <si>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</si>
  <si>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</si>
  <si>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</si>
  <si>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</si>
  <si>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</si>
  <si>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</si>
  <si>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</si>
  <si>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</si>
  <si>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</si>
  <si>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</si>
  <si>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</si>
  <si>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</si>
  <si>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</si>
  <si>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</si>
  <si>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</si>
  <si>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</si>
  <si>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</si>
  <si>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</si>
  <si>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</si>
  <si>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</si>
  <si>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</si>
  <si>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</si>
  <si>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</si>
  <si>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</si>
  <si>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</si>
  <si>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</si>
  <si>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</si>
  <si>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</si>
  <si>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</si>
  <si>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</si>
  <si>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</si>
  <si>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</si>
  <si>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</si>
  <si>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</si>
  <si>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</si>
  <si>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</si>
  <si>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</si>
  <si>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</si>
  <si>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</si>
  <si>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</si>
  <si>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</si>
  <si>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</si>
  <si>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</si>
  <si>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</si>
  <si>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</si>
  <si>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</si>
  <si>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</si>
  <si>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</si>
  <si>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</si>
  <si>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</si>
  <si>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</si>
  <si>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</si>
  <si>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</si>
  <si>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</si>
  <si>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</si>
  <si>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</si>
  <si>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</si>
  <si>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</si>
  <si>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</si>
  <si>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</si>
  <si>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</si>
  <si>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</si>
  <si>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</si>
  <si>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</si>
  <si>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</si>
  <si>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</si>
  <si>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</si>
  <si>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</si>
  <si>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</si>
  <si>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</si>
  <si>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</si>
  <si>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</si>
  <si>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</si>
  <si>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</si>
  <si>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</si>
  <si>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</si>
  <si>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</si>
  <si>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</si>
  <si>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</si>
  <si>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</si>
  <si>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</si>
  <si>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</si>
  <si>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</si>
  <si>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</si>
  <si>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</si>
  <si>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</si>
  <si>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</si>
  <si>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</si>
  <si>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</si>
  <si>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</si>
  <si>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</si>
  <si>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</si>
  <si>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</si>
  <si>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</si>
  <si>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</si>
  <si>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</si>
  <si>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</si>
  <si>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</si>
  <si>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</si>
  <si>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</si>
  <si>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</si>
  <si>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</si>
  <si>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</si>
  <si>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</si>
  <si>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</si>
  <si>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</si>
  <si>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</si>
  <si>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</si>
  <si>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</si>
  <si>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</si>
  <si>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</si>
  <si>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</si>
  <si>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</si>
  <si>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</si>
  <si>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</si>
  <si>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</si>
  <si>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</si>
  <si>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</si>
  <si>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</si>
  <si>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</si>
  <si>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</si>
  <si>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</si>
  <si>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</si>
  <si>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</si>
  <si>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</si>
  <si>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</si>
  <si>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</si>
  <si>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</si>
  <si>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</si>
  <si>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</si>
  <si>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</si>
  <si>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</si>
  <si>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</si>
  <si>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</si>
  <si>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</si>
  <si>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</si>
  <si>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</si>
  <si>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</si>
  <si>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</si>
  <si>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</si>
  <si>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</si>
  <si>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</si>
  <si>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</si>
  <si>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</si>
  <si>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</si>
  <si>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</si>
  <si>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</si>
  <si>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</si>
  <si>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</si>
  <si>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</si>
  <si>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</si>
  <si>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</si>
  <si>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</si>
  <si>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</si>
  <si>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</si>
  <si>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</si>
  <si>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</si>
  <si>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</si>
  <si>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</si>
  <si>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</si>
  <si>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</si>
  <si>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</si>
  <si>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</si>
  <si>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</si>
  <si>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</si>
  <si>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</si>
  <si>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</si>
  <si>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</si>
  <si>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</si>
  <si>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</si>
  <si>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</si>
  <si>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</si>
  <si>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</si>
  <si>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</si>
  <si>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</si>
  <si>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</si>
  <si>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</si>
  <si>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</si>
  <si>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</si>
  <si>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</si>
  <si>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</si>
  <si>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</si>
  <si>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</si>
  <si>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</si>
  <si>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</si>
  <si>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</si>
  <si>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</si>
  <si>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</si>
  <si>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</si>
  <si>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</si>
  <si>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</si>
  <si>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</si>
  <si>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</si>
  <si>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</si>
  <si>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</si>
  <si>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</si>
  <si>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</si>
  <si>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</si>
  <si>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</si>
  <si>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</si>
  <si>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</si>
  <si>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</si>
  <si>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</si>
  <si>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</si>
  <si>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</si>
  <si>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</si>
  <si>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</si>
  <si>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</si>
  <si>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</si>
  <si>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</si>
  <si>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</si>
  <si>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</si>
  <si>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</si>
  <si>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</si>
  <si>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</si>
  <si>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</si>
  <si>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</si>
  <si>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</si>
  <si>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</si>
  <si>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</si>
  <si>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</si>
  <si>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</si>
  <si>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</si>
  <si>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</si>
  <si>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</si>
  <si>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</si>
  <si>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</si>
  <si>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</si>
  <si>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</si>
  <si>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</si>
  <si>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</si>
  <si>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</si>
  <si>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</si>
  <si>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</si>
  <si>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</si>
  <si>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</si>
  <si>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</si>
  <si>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</si>
  <si>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</si>
  <si>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</si>
  <si>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</si>
  <si>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</si>
  <si>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</si>
  <si>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</si>
  <si>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</si>
  <si>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</si>
  <si>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</si>
  <si>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</si>
  <si>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</si>
  <si>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</si>
  <si>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</si>
  <si>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</si>
  <si>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</si>
  <si>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</si>
  <si>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</si>
  <si>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</si>
  <si>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</si>
  <si>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</si>
  <si>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</si>
  <si>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</si>
  <si>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</si>
  <si>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</si>
  <si>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</si>
  <si>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</si>
  <si>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</si>
  <si>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</si>
  <si>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</si>
  <si>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</si>
  <si>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</si>
  <si>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</si>
  <si>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</si>
  <si>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</si>
  <si>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</si>
  <si>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</si>
  <si>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</si>
  <si>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</si>
  <si>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</si>
  <si>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</si>
  <si>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</si>
  <si>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</si>
  <si>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</si>
  <si>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</si>
  <si>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</si>
  <si>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</si>
  <si>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</si>
  <si>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</si>
  <si>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</si>
  <si>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</si>
  <si>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</si>
  <si>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</si>
  <si>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</si>
  <si>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</si>
  <si>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</si>
  <si>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</si>
  <si>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</si>
  <si>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</si>
  <si>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</si>
  <si>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</si>
  <si>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</si>
  <si>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</si>
  <si>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</si>
  <si>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</si>
  <si>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</si>
  <si>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</si>
  <si>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</si>
  <si>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</si>
  <si>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</si>
  <si>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</si>
  <si>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</si>
  <si>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</si>
  <si>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</si>
  <si>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</si>
  <si>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</si>
  <si>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</si>
  <si>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</si>
  <si>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</si>
  <si>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</si>
  <si>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</si>
  <si>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</si>
  <si>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</si>
  <si>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</si>
  <si>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</si>
  <si>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</si>
  <si>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</si>
  <si>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</si>
  <si>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</si>
  <si>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</si>
  <si>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</si>
  <si>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</si>
  <si>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</si>
  <si>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</si>
  <si>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</si>
  <si>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</si>
  <si>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</si>
  <si>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</si>
  <si>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</si>
  <si>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</si>
  <si>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</si>
  <si>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</si>
  <si>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</si>
  <si>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</si>
  <si>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</si>
  <si>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</si>
  <si>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</si>
  <si>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</si>
  <si>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</si>
  <si>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</si>
  <si>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</si>
  <si>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</si>
  <si>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</si>
  <si>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</si>
  <si>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</si>
  <si>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</si>
  <si>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</si>
  <si>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</si>
  <si>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</si>
  <si>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</si>
  <si>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</si>
  <si>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</si>
  <si>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</si>
  <si>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</si>
  <si>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</si>
  <si>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</si>
  <si>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</si>
  <si>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</si>
  <si>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</si>
  <si>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</si>
  <si>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</si>
  <si>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</si>
  <si>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</si>
  <si>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</si>
  <si>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</si>
  <si>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</si>
  <si>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</si>
  <si>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</si>
  <si>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</si>
  <si>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</si>
  <si>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</si>
  <si>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</si>
  <si>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</si>
  <si>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</si>
  <si>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</si>
  <si>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</si>
  <si>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</si>
  <si>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</si>
  <si>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</si>
  <si>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</si>
  <si>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</si>
  <si>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</si>
  <si>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</si>
  <si>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</si>
  <si>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</si>
  <si>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</si>
  <si>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</si>
  <si>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</si>
  <si>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</si>
  <si>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</si>
  <si>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</si>
  <si>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</si>
  <si>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</si>
  <si>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</si>
  <si>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</si>
  <si>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</si>
  <si>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</si>
  <si>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</si>
  <si>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</si>
  <si>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</si>
  <si>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</si>
  <si>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</si>
  <si>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</si>
  <si>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</si>
  <si>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</si>
  <si>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</si>
  <si>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</si>
  <si>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</si>
  <si>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</si>
  <si>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</si>
  <si>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</si>
  <si>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</si>
  <si>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</si>
  <si>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</si>
  <si>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</si>
  <si>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</si>
  <si>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</si>
  <si>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</si>
  <si>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</si>
  <si>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</si>
  <si>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</si>
  <si>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</si>
  <si>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</si>
  <si>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</si>
  <si>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</si>
  <si>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</si>
  <si>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</si>
  <si>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</si>
  <si>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</si>
  <si>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</si>
  <si>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</si>
  <si>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</si>
  <si>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</si>
  <si>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</si>
  <si>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</si>
  <si>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</si>
  <si>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</si>
  <si>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</si>
  <si>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</si>
  <si>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</si>
  <si>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</si>
  <si>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</si>
  <si>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</si>
  <si>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</si>
  <si>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</si>
  <si>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</si>
  <si>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</si>
  <si>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</si>
  <si>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</si>
  <si>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</si>
  <si>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</si>
  <si>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</si>
  <si>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</si>
  <si>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</si>
  <si>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</si>
  <si>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</si>
  <si>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</si>
  <si>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</si>
  <si>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</si>
  <si>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</si>
  <si>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</si>
  <si>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</si>
  <si>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</si>
  <si>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</si>
  <si>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</si>
  <si>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</si>
  <si>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</si>
  <si>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</si>
  <si>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</si>
  <si>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</si>
  <si>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</si>
  <si>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</si>
  <si>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</si>
  <si>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</si>
  <si>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</si>
  <si>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</si>
  <si>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</si>
  <si>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</si>
  <si>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</si>
  <si>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</si>
  <si>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</si>
  <si>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</si>
  <si>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</si>
  <si>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</si>
  <si>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</si>
  <si>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</si>
  <si>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</si>
  <si>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</si>
  <si>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</si>
  <si>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</si>
  <si>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</si>
  <si>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</si>
  <si>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</si>
  <si>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</si>
  <si>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</si>
  <si>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</si>
  <si>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</si>
  <si>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</si>
  <si>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</si>
  <si>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</si>
  <si>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</si>
  <si>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</si>
  <si>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</si>
  <si>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</si>
  <si>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</si>
  <si>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</si>
  <si>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</si>
  <si>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</si>
  <si>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</si>
  <si>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</si>
  <si>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</si>
  <si>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</si>
  <si>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</si>
  <si>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</si>
  <si>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</si>
  <si>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</si>
  <si>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</si>
  <si>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</si>
  <si>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</si>
  <si>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</si>
  <si>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</si>
  <si>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</si>
  <si>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</si>
  <si>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</si>
  <si>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</si>
  <si>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</si>
  <si>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</si>
  <si>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</si>
  <si>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</si>
  <si>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</si>
  <si>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</si>
  <si>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</si>
  <si>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</si>
  <si>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</si>
  <si>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</si>
  <si>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</si>
  <si>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</si>
  <si>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</si>
  <si>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</si>
  <si>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</si>
  <si>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</si>
  <si>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</si>
  <si>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</si>
  <si>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</si>
  <si>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</si>
  <si>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</si>
  <si>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</si>
  <si>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</si>
  <si>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</si>
  <si>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</si>
  <si>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</si>
  <si>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</si>
  <si>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</si>
  <si>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</si>
  <si>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</si>
  <si>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</si>
  <si>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</si>
  <si>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</si>
  <si>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</si>
  <si>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</si>
  <si>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</si>
  <si>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</si>
  <si>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</si>
  <si>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</si>
  <si>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</si>
  <si>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</si>
  <si>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</si>
  <si>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</si>
  <si>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</si>
  <si>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</si>
  <si>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</si>
  <si>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</si>
  <si>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</si>
  <si>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</si>
  <si>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</si>
  <si>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</si>
  <si>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</si>
  <si>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</si>
  <si>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</si>
  <si>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</si>
  <si>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</si>
  <si>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</si>
  <si>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</si>
  <si>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</si>
  <si>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</si>
  <si>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</si>
  <si>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</si>
  <si>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</si>
  <si>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</si>
  <si>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</si>
  <si>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</si>
  <si>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</si>
  <si>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</si>
  <si>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</si>
  <si>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</si>
  <si>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</si>
  <si>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</si>
  <si>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</si>
  <si>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</si>
  <si>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</si>
  <si>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</si>
  <si>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</si>
  <si>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</si>
  <si>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</si>
  <si>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</si>
  <si>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</si>
  <si>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</si>
  <si>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</si>
  <si>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</si>
  <si>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</si>
  <si>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</si>
  <si>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</si>
  <si>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</si>
  <si>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</si>
  <si>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</si>
  <si>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</si>
  <si>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</si>
  <si>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</si>
  <si>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</si>
  <si>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</si>
  <si>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</si>
  <si>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</si>
  <si>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</si>
  <si>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</si>
  <si>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</si>
  <si>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</si>
  <si>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</si>
  <si>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</si>
  <si>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</si>
  <si>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</si>
  <si>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</si>
  <si>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</si>
  <si>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</si>
  <si>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</si>
  <si>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</si>
  <si>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</si>
  <si>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</si>
  <si>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</si>
  <si>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</si>
  <si>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</si>
  <si>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</si>
  <si>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</si>
  <si>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</si>
  <si>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</si>
  <si>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</si>
  <si>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</si>
  <si>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</si>
  <si>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</si>
  <si>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</si>
  <si>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</si>
  <si>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</si>
  <si>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</si>
  <si>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</si>
  <si>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</si>
  <si>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</si>
  <si>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</si>
  <si>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</si>
  <si>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</si>
  <si>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</si>
  <si>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</si>
  <si>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</si>
  <si>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</si>
  <si>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</si>
  <si>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</si>
  <si>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</si>
  <si>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</si>
  <si>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</si>
  <si>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</si>
  <si>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</si>
  <si>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</si>
  <si>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</si>
  <si>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</si>
  <si>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</si>
  <si>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</si>
  <si>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</si>
  <si>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</si>
  <si>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</si>
  <si>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</si>
  <si>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</si>
  <si>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</si>
  <si>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</si>
  <si>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</si>
  <si>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</si>
  <si>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</si>
  <si>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</si>
  <si>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</si>
  <si>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</si>
  <si>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</si>
  <si>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</si>
  <si>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</si>
  <si>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</si>
  <si>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</si>
  <si>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</si>
  <si>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</si>
  <si>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</si>
  <si>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</si>
  <si>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</si>
  <si>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</si>
  <si>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</si>
  <si>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</si>
  <si>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</si>
  <si>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</si>
  <si>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</si>
  <si>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</si>
  <si>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</si>
  <si>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</si>
  <si>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</si>
  <si>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</si>
  <si>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</si>
  <si>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</si>
  <si>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</si>
  <si>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</si>
  <si>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</si>
  <si>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</si>
  <si>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</si>
  <si>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</si>
  <si>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</si>
  <si>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</si>
  <si>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</si>
  <si>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</si>
  <si>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</si>
  <si>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</si>
  <si>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</si>
  <si>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</si>
  <si>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</si>
  <si>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</si>
  <si>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</si>
  <si>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</si>
  <si>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</si>
  <si>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</si>
  <si>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</si>
  <si>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</si>
  <si>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</si>
  <si>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</si>
  <si>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</si>
  <si>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</si>
  <si>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</si>
  <si>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</si>
  <si>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</si>
  <si>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</si>
  <si>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</si>
  <si>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</si>
  <si>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</si>
  <si>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</si>
  <si>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</si>
  <si>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</si>
  <si>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</si>
  <si>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</si>
  <si>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</si>
  <si>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</si>
  <si>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</si>
  <si>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</si>
  <si>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</si>
  <si>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</si>
  <si>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</si>
  <si>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</si>
  <si>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</si>
  <si>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</si>
  <si>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</si>
  <si>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</si>
  <si>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</si>
  <si>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</si>
  <si>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</si>
  <si>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</si>
  <si>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</si>
  <si>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</si>
  <si>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</si>
  <si>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</si>
  <si>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</si>
  <si>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</si>
  <si>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</si>
  <si>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</si>
  <si>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</si>
  <si>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</si>
  <si>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</si>
  <si>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</si>
  <si>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</si>
  <si>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</si>
  <si>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</si>
  <si>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</si>
  <si>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</si>
  <si>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</si>
  <si>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</si>
  <si>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</si>
  <si>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</si>
  <si>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</si>
  <si>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</si>
  <si>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</si>
  <si>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</si>
  <si>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</si>
  <si>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</si>
  <si>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</si>
  <si>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</si>
  <si>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</si>
  <si>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</si>
  <si>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</si>
  <si>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</si>
  <si>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</si>
  <si>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</si>
  <si>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</si>
  <si>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</si>
  <si>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</si>
  <si>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</si>
  <si>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</si>
  <si>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</si>
  <si>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</si>
  <si>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</si>
  <si>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</si>
  <si>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</si>
  <si>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</si>
  <si>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</si>
  <si>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</si>
  <si>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</si>
  <si>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</si>
  <si>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</si>
  <si>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</si>
  <si>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</si>
  <si>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</si>
  <si>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</si>
  <si>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</si>
  <si>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</si>
  <si>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</si>
  <si>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</si>
  <si>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</si>
  <si>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</si>
  <si>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</si>
  <si>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</si>
  <si>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</si>
  <si>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</si>
  <si>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</si>
  <si>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</si>
  <si>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</si>
  <si>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</si>
  <si>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</si>
  <si>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</si>
  <si>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</si>
  <si>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</si>
  <si>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</si>
  <si>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</si>
  <si>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</si>
  <si>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</si>
  <si>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</si>
  <si>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</si>
  <si>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</si>
  <si>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</si>
  <si>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</si>
  <si>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</si>
  <si>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</si>
  <si>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</si>
  <si>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</si>
  <si>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</si>
  <si>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</si>
  <si>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</si>
  <si>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</si>
  <si>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</si>
  <si>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</si>
  <si>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</si>
  <si>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</si>
  <si>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</si>
  <si>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</si>
  <si>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</si>
  <si>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</si>
  <si>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</si>
  <si>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</si>
  <si>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</si>
  <si>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</si>
  <si>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</si>
  <si>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</si>
  <si>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</si>
  <si>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</si>
  <si>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</si>
  <si>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</si>
  <si>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</si>
  <si>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</si>
  <si>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</si>
  <si>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</si>
  <si>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</si>
  <si>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</si>
  <si>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</si>
  <si>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</si>
  <si>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</si>
  <si>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</si>
  <si>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</si>
  <si>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</si>
  <si>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</si>
  <si>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</si>
  <si>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</si>
  <si>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</si>
  <si>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</si>
  <si>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</si>
  <si>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</si>
  <si>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</si>
  <si>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</si>
  <si>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</si>
  <si>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</si>
  <si>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</si>
  <si>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</si>
  <si>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</si>
  <si>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</si>
  <si>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</si>
  <si>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</si>
  <si>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</si>
  <si>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</si>
  <si>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</si>
  <si>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</si>
  <si>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</si>
  <si>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</si>
  <si>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</si>
  <si>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</si>
  <si>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</si>
  <si>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</si>
  <si>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</si>
  <si>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</si>
  <si>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</si>
  <si>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</si>
  <si>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</si>
  <si>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</si>
  <si>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</si>
  <si>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</si>
  <si>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</si>
  <si>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</si>
  <si>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</si>
  <si>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</si>
  <si>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</si>
  <si>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</si>
  <si>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</si>
  <si>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</si>
  <si>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</si>
  <si>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</si>
  <si>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</si>
  <si>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</si>
  <si>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</si>
  <si>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</si>
  <si>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</si>
  <si>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</si>
  <si>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</si>
  <si>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</si>
  <si>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</si>
  <si>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</si>
  <si>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</si>
  <si>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</si>
  <si>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</si>
  <si>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</si>
  <si>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</si>
  <si>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</si>
  <si>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</si>
  <si>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</si>
  <si>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</si>
  <si>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</si>
  <si>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</si>
  <si>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</si>
  <si>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</si>
  <si>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</si>
  <si>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</si>
  <si>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</si>
  <si>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</si>
  <si>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</si>
  <si>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</si>
  <si>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</si>
  <si>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</si>
  <si>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</si>
  <si>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</si>
  <si>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</si>
  <si>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</si>
  <si>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</si>
  <si>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</si>
  <si>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</si>
  <si>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</si>
  <si>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</si>
  <si>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</si>
  <si>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</si>
  <si>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</si>
  <si>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</si>
  <si>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</si>
  <si>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</si>
  <si>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</si>
  <si>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</si>
  <si>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</si>
  <si>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</si>
  <si>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</si>
  <si>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</si>
  <si>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</si>
  <si>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</si>
  <si>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</si>
  <si>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</si>
  <si>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</si>
  <si>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</si>
  <si>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</si>
  <si>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</si>
  <si>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</si>
  <si>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</si>
  <si>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</si>
  <si>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</si>
  <si>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</si>
  <si>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</si>
  <si>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</si>
  <si>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</si>
  <si>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</si>
  <si>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</si>
  <si>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</si>
  <si>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</si>
  <si>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</si>
  <si>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</si>
  <si>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</si>
  <si>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</si>
  <si>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</si>
  <si>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</si>
  <si>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</si>
  <si>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</si>
  <si>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</si>
  <si>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</si>
  <si>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</si>
  <si>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</si>
  <si>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</si>
  <si>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</si>
  <si>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</si>
  <si>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</si>
  <si>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</si>
  <si>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</si>
  <si>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</si>
  <si>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</si>
  <si>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</si>
  <si>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</si>
  <si>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</si>
  <si>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</si>
  <si>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</si>
  <si>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</si>
  <si>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</si>
  <si>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</si>
  <si>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</si>
  <si>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</si>
  <si>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</si>
  <si>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</si>
  <si>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</si>
  <si>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</si>
  <si>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</si>
  <si>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</si>
  <si>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</si>
  <si>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</si>
  <si>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</si>
  <si>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</si>
  <si>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</si>
  <si>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</si>
  <si>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</si>
  <si>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</si>
  <si>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</si>
  <si>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</si>
  <si>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</si>
  <si>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</si>
  <si>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</si>
  <si>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</si>
  <si>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</si>
  <si>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</si>
  <si>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</si>
  <si>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</si>
  <si>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</si>
  <si>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</si>
  <si>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</si>
  <si>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</si>
  <si>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</si>
  <si>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</si>
  <si>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</si>
  <si>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</si>
  <si>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</si>
  <si>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</si>
  <si>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</si>
  <si>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</si>
  <si>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</si>
  <si>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</si>
  <si>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</si>
  <si>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</si>
  <si>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</si>
  <si>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</si>
  <si>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</si>
  <si>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</si>
  <si>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</si>
  <si>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</si>
  <si>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</si>
  <si>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</si>
  <si>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</si>
  <si>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</si>
  <si>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</si>
  <si>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</si>
  <si>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</si>
  <si>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</si>
  <si>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</si>
  <si>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</si>
  <si>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</si>
  <si>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</si>
  <si>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</si>
  <si>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</si>
  <si>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</si>
  <si>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</si>
  <si>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</si>
  <si>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</si>
  <si>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</si>
  <si>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</si>
  <si>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</si>
  <si>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</si>
  <si>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</si>
  <si>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</si>
  <si>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</si>
  <si>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</si>
  <si>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</si>
  <si>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</si>
  <si>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</si>
  <si>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</si>
  <si>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</si>
  <si>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</si>
  <si>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</si>
  <si>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</si>
  <si>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</si>
  <si>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</si>
  <si>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</si>
  <si>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</si>
  <si>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</si>
  <si>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</si>
  <si>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</si>
  <si>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</si>
  <si>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</si>
  <si>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</si>
  <si>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</si>
  <si>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</si>
  <si>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</si>
  <si>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</si>
  <si>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</si>
  <si>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</si>
  <si>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</si>
  <si>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</si>
  <si>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</si>
  <si>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</si>
  <si>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</si>
  <si>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</si>
  <si>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</si>
  <si>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</si>
  <si>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</si>
  <si>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</si>
  <si>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</si>
  <si>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</si>
  <si>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</si>
  <si>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</si>
  <si>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</si>
  <si>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</si>
  <si>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</si>
  <si>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</si>
  <si>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</si>
  <si>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</si>
  <si>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</si>
  <si>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</si>
  <si>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</si>
  <si>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</si>
  <si>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</si>
  <si>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</si>
  <si>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</si>
  <si>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</si>
  <si>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</si>
  <si>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</si>
  <si>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</si>
  <si>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</si>
  <si>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</si>
  <si>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</si>
  <si>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</si>
  <si>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</si>
  <si>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</si>
  <si>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</si>
  <si>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</si>
  <si>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</si>
  <si>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</si>
  <si>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</si>
  <si>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</si>
  <si>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</si>
  <si>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</si>
  <si>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</si>
  <si>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</si>
  <si>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</si>
  <si>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</si>
  <si>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</si>
  <si>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</si>
  <si>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</si>
  <si>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</si>
  <si>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</si>
  <si>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</si>
  <si>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</si>
  <si>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</si>
  <si>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</si>
  <si>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</si>
  <si>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</si>
  <si>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</si>
  <si>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</si>
  <si>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</si>
  <si>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</si>
  <si>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</si>
  <si>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</si>
  <si>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</si>
  <si>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</si>
  <si>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</si>
  <si>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</si>
  <si>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</si>
  <si>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</si>
  <si>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</si>
  <si>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</si>
  <si>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</si>
  <si>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</si>
  <si>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</si>
  <si>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</si>
  <si>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</si>
  <si>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</si>
  <si>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</si>
  <si>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</si>
  <si>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</si>
  <si>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</si>
  <si>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</si>
  <si>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</si>
  <si>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</si>
  <si>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</si>
  <si>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</si>
  <si>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</si>
  <si>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</si>
  <si>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</si>
  <si>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</si>
  <si>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</si>
  <si>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</si>
  <si>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</si>
  <si>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</si>
  <si>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</si>
  <si>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</si>
  <si>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</si>
  <si>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</si>
  <si>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</si>
  <si>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</si>
  <si>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</si>
  <si>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</si>
  <si>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</si>
  <si>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</si>
  <si>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</si>
  <si>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</si>
  <si>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</si>
  <si>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</si>
  <si>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</si>
  <si>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</si>
  <si>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</si>
  <si>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</si>
  <si>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</si>
  <si>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</si>
  <si>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</si>
  <si>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</si>
  <si>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</si>
  <si>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</si>
  <si>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</si>
  <si>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</si>
  <si>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</si>
  <si>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</si>
  <si>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</si>
  <si>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</si>
  <si>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</si>
  <si>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</si>
  <si>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</si>
  <si>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</si>
  <si>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</si>
  <si>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</si>
  <si>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</si>
  <si>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</si>
  <si>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</si>
  <si>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</si>
  <si>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</si>
  <si>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</si>
  <si>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</si>
  <si>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</si>
  <si>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</si>
  <si>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</si>
  <si>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</si>
  <si>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</si>
  <si>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</si>
  <si>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</si>
  <si>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</si>
  <si>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</si>
  <si>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</si>
  <si>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</si>
  <si>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</si>
  <si>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</si>
  <si>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</si>
  <si>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</si>
  <si>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</si>
  <si>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</si>
  <si>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</si>
  <si>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</si>
  <si>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</si>
  <si>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</si>
  <si>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</si>
  <si>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</si>
  <si>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</si>
  <si>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</si>
  <si>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</si>
  <si>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</si>
  <si>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</si>
  <si>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</si>
  <si>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</si>
  <si>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</si>
  <si>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</si>
  <si>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</si>
  <si>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</si>
  <si>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</si>
  <si>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</si>
  <si>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</si>
  <si>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</si>
  <si>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</si>
  <si>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</si>
  <si>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</si>
  <si>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</si>
  <si>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</si>
  <si>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</si>
  <si>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</si>
  <si>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</si>
  <si>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</si>
  <si>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</si>
  <si>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</si>
  <si>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</si>
  <si>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</si>
  <si>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</si>
  <si>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</si>
  <si>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</si>
  <si>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</si>
  <si>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</si>
  <si>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</si>
  <si>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</si>
  <si>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</si>
  <si>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</si>
  <si>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</si>
  <si>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</si>
  <si>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</si>
  <si>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</si>
  <si>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</si>
  <si>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</si>
  <si>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</si>
  <si>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</si>
  <si>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</si>
  <si>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</si>
  <si>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</si>
  <si>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</si>
  <si>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</si>
  <si>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</si>
  <si>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</si>
  <si>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</si>
  <si>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</si>
  <si>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</si>
  <si>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</si>
  <si>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</si>
  <si>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</si>
  <si>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</si>
  <si>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</si>
  <si>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</si>
  <si>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</si>
  <si>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</si>
  <si>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</si>
  <si>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</si>
  <si>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</si>
  <si>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</si>
  <si>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</si>
  <si>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</si>
  <si>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</si>
  <si>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</si>
  <si>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</si>
  <si>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</si>
  <si>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</si>
  <si>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</si>
  <si>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</si>
  <si>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</si>
  <si>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</si>
  <si>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</si>
  <si>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</si>
  <si>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</si>
  <si>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</si>
  <si>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</si>
  <si>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</si>
  <si>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</si>
  <si>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</si>
  <si>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</si>
  <si>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</si>
  <si>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</si>
  <si>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</si>
  <si>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</si>
  <si>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</si>
  <si>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</si>
  <si>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</si>
  <si>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</si>
  <si>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</si>
  <si>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</si>
  <si>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</si>
  <si>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</si>
  <si>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</si>
  <si>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</si>
  <si>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</si>
  <si>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</si>
  <si>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</si>
  <si>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</si>
  <si>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</si>
  <si>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</si>
  <si>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</si>
  <si>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</si>
  <si>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</si>
  <si>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</si>
  <si>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</si>
  <si>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</si>
  <si>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</si>
  <si>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</si>
  <si>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</si>
  <si>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</si>
  <si>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</si>
  <si>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</si>
  <si>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</si>
  <si>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</si>
  <si>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</si>
  <si>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</si>
  <si>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</si>
  <si>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</si>
  <si>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</si>
  <si>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</si>
  <si>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</si>
  <si>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</si>
  <si>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</si>
  <si>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</si>
  <si>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</si>
  <si>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</si>
  <si>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</si>
  <si>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</si>
  <si>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</si>
  <si>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</si>
  <si>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</si>
  <si>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</si>
  <si>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</si>
  <si>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</si>
  <si>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</si>
  <si>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</si>
  <si>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</si>
  <si>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</si>
  <si>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</si>
  <si>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</si>
  <si>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</si>
  <si>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</si>
  <si>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</si>
  <si>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</si>
  <si>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</si>
  <si>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</si>
  <si>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</si>
  <si>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</si>
  <si>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</si>
  <si>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</si>
  <si>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</si>
  <si>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</si>
  <si>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</si>
  <si>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</si>
  <si>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</si>
  <si>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</si>
  <si>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</si>
  <si>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</si>
  <si>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</si>
  <si>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</si>
  <si>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</si>
  <si>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</si>
  <si>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</si>
  <si>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</si>
  <si>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</si>
  <si>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</si>
  <si>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</si>
  <si>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</si>
  <si>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</si>
  <si>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</si>
  <si>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</si>
  <si>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</si>
  <si>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</si>
  <si>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</si>
  <si>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</si>
  <si>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</si>
  <si>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</si>
  <si>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</si>
  <si>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</si>
  <si>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</si>
  <si>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</si>
  <si>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</si>
  <si>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</si>
  <si>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</si>
  <si>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</si>
  <si>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</si>
  <si>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</si>
  <si>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</si>
  <si>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</si>
  <si>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</si>
  <si>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</si>
  <si>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</si>
  <si>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</si>
  <si>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</si>
  <si>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</si>
  <si>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</si>
  <si>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</si>
  <si>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</si>
  <si>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</si>
  <si>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</si>
  <si>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</si>
  <si>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</si>
  <si>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</si>
  <si>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</si>
  <si>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</si>
  <si>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</si>
  <si>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</si>
  <si>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</si>
  <si>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</si>
  <si>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</si>
  <si>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</si>
  <si>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</si>
  <si>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</si>
  <si>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</si>
  <si>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</si>
  <si>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</si>
  <si>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</si>
  <si>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</si>
  <si>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</si>
  <si>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</si>
  <si>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</si>
  <si>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</si>
  <si>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</si>
  <si>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</si>
  <si>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</si>
  <si>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</si>
  <si>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</si>
  <si>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</si>
  <si>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</si>
  <si>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</si>
  <si>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</si>
  <si>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</si>
  <si>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</si>
  <si>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</si>
  <si>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</si>
  <si>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</si>
  <si>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</si>
  <si>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</si>
  <si>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</si>
  <si>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</si>
  <si>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</si>
  <si>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</si>
  <si>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</si>
  <si>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</si>
  <si>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</si>
  <si>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</si>
  <si>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</si>
  <si>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</si>
  <si>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</si>
  <si>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</si>
  <si>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</si>
  <si>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</si>
  <si>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</si>
  <si>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</si>
  <si>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</si>
  <si>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</si>
  <si>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</si>
  <si>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</si>
  <si>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</si>
  <si>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</si>
  <si>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</si>
  <si>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</si>
  <si>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</si>
  <si>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</si>
  <si>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</si>
  <si>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</si>
  <si>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</si>
  <si>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</si>
  <si>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</si>
  <si>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</si>
  <si>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</si>
  <si>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</si>
  <si>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</si>
  <si>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</si>
  <si>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</si>
  <si>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</si>
  <si>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</si>
  <si>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</si>
  <si>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</si>
  <si>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</si>
  <si>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</si>
  <si>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</si>
  <si>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</si>
  <si>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</si>
  <si>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</si>
  <si>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</si>
  <si>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</si>
  <si>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</si>
  <si>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</si>
  <si>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</si>
  <si>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</si>
  <si>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</si>
  <si>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</si>
  <si>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</si>
  <si>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</si>
  <si>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</si>
  <si>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</si>
  <si>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</si>
  <si>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</si>
  <si>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</si>
  <si>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</si>
  <si>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</si>
  <si>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</si>
  <si>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</si>
  <si>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</si>
  <si>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</si>
  <si>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</si>
  <si>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</si>
  <si>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</si>
  <si>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</si>
  <si>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</si>
  <si>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</si>
  <si>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</si>
  <si>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</si>
  <si>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</si>
  <si>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</si>
  <si>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</si>
  <si>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</si>
  <si>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</si>
  <si>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</si>
  <si>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</si>
  <si>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</si>
  <si>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</si>
  <si>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</si>
  <si>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</si>
  <si>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</si>
  <si>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</si>
  <si>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</si>
  <si>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</si>
  <si>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</si>
  <si>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</si>
  <si>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</si>
  <si>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</si>
  <si>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</si>
  <si>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</si>
  <si>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</si>
  <si>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</si>
  <si>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</si>
  <si>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</si>
  <si>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</si>
  <si>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</si>
  <si>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</si>
  <si>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</si>
  <si>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</si>
  <si>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</si>
  <si>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</si>
  <si>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</si>
  <si>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</si>
  <si>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</si>
  <si>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</si>
  <si>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</si>
  <si>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</si>
  <si>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</si>
  <si>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</si>
  <si>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</si>
  <si>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</si>
  <si>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</si>
  <si>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</si>
  <si>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</si>
  <si>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</si>
  <si>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</si>
  <si>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</si>
  <si>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</si>
  <si>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</si>
  <si>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</si>
  <si>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</si>
  <si>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</si>
  <si>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</si>
  <si>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</si>
  <si>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</si>
  <si>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</si>
  <si>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</si>
  <si>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</si>
  <si>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</si>
  <si>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</si>
  <si>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</si>
  <si>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</si>
  <si>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</si>
  <si>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</si>
  <si>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</si>
  <si>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</si>
  <si>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</si>
  <si>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</si>
  <si>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</si>
  <si>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</si>
  <si>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</si>
  <si>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</si>
  <si>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</si>
  <si>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</si>
  <si>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</si>
  <si>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</si>
  <si>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</si>
  <si>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</si>
  <si>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</si>
  <si>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</si>
  <si>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</si>
  <si>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</si>
  <si>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</si>
  <si>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</si>
  <si>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</si>
  <si>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</si>
  <si>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</si>
  <si>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</si>
  <si>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</si>
  <si>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</si>
  <si>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</si>
  <si>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</si>
  <si>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</si>
  <si>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</si>
  <si>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</si>
  <si>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</si>
  <si>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</si>
  <si>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</si>
  <si>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</si>
  <si>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</si>
  <si>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</si>
  <si>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</si>
  <si>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</si>
  <si>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</si>
  <si>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</si>
  <si>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</si>
  <si>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</si>
  <si>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</si>
  <si>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</si>
  <si>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</si>
  <si>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</si>
  <si>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</si>
  <si>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</si>
  <si>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</si>
  <si>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</si>
  <si>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</si>
  <si>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</si>
  <si>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</si>
  <si>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</si>
  <si>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</si>
  <si>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</si>
  <si>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</si>
  <si>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</si>
  <si>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</si>
  <si>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</si>
  <si>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</si>
  <si>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</si>
  <si>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</si>
  <si>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</si>
  <si>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</si>
  <si>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</si>
  <si>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</si>
  <si>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</si>
  <si>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</si>
  <si>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</si>
  <si>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</si>
  <si>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</si>
  <si>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</si>
  <si>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</si>
  <si>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</si>
  <si>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</si>
  <si>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</si>
  <si>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</si>
  <si>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</si>
  <si>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</si>
  <si>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</si>
  <si>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</si>
  <si>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</si>
  <si>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</si>
  <si>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</si>
  <si>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</si>
  <si>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</si>
  <si>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</si>
  <si>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</si>
  <si>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</si>
  <si>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</si>
  <si>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</si>
  <si>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</si>
  <si>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</si>
  <si>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</si>
  <si>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</si>
  <si>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</si>
  <si>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</si>
  <si>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</si>
  <si>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</si>
  <si>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</si>
  <si>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</si>
  <si>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</si>
  <si>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</si>
  <si>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</si>
  <si>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</si>
  <si>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</si>
  <si>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</si>
  <si>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</si>
  <si>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</si>
  <si>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</si>
  <si>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</si>
  <si>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</si>
  <si>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</si>
  <si>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</si>
  <si>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</si>
  <si>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</si>
  <si>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</si>
  <si>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</si>
  <si>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</si>
  <si>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</si>
  <si>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</si>
  <si>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</si>
  <si>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</si>
  <si>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</si>
  <si>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</si>
  <si>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</si>
  <si>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</si>
  <si>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</si>
  <si>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</si>
  <si>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</si>
  <si>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</si>
  <si>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</si>
  <si>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</si>
  <si>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</si>
  <si>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</si>
  <si>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</si>
  <si>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</si>
  <si>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</si>
  <si>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</si>
  <si>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</si>
  <si>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</si>
  <si>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</si>
  <si>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</si>
  <si>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</si>
  <si>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</si>
  <si>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</si>
  <si>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</si>
  <si>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</si>
  <si>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</si>
  <si>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</si>
  <si>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</si>
  <si>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</si>
  <si>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</si>
  <si>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</si>
  <si>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</si>
  <si>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</si>
  <si>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</si>
  <si>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</si>
  <si>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</si>
  <si>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</si>
  <si>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</si>
  <si>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</si>
  <si>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</si>
  <si>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</si>
  <si>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</si>
  <si>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</si>
  <si>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</si>
  <si>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</si>
  <si>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</si>
  <si>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</si>
  <si>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</si>
  <si>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</si>
  <si>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</si>
  <si>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</si>
  <si>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</si>
  <si>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</si>
  <si>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</si>
  <si>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</si>
  <si>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</si>
  <si>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</si>
  <si>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</si>
  <si>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</si>
  <si>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</si>
  <si>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</si>
  <si>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</si>
  <si>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</si>
  <si>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</si>
  <si>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</si>
  <si>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</si>
  <si>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</si>
  <si>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</si>
  <si>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</si>
  <si>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</si>
  <si>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</si>
  <si>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</si>
  <si>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</si>
  <si>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</si>
  <si>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</si>
  <si>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</si>
  <si>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</si>
  <si>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</si>
  <si>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</si>
  <si>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</si>
  <si>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</si>
  <si>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</si>
  <si>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</si>
  <si>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</si>
  <si>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</si>
  <si>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</si>
  <si>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</si>
  <si>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</si>
  <si>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</si>
  <si>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</si>
  <si>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</si>
  <si>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</si>
  <si>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</si>
  <si>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</si>
  <si>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</si>
  <si>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</si>
  <si>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</si>
  <si>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</si>
  <si>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</si>
  <si>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</si>
  <si>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</si>
  <si>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</si>
  <si>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</si>
  <si>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</si>
  <si>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</si>
  <si>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</si>
  <si>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</si>
  <si>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</si>
  <si>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</si>
  <si>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</si>
  <si>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</si>
  <si>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</si>
  <si>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</si>
  <si>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</si>
  <si>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</si>
  <si>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</si>
  <si>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</si>
  <si>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</si>
  <si>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</si>
  <si>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</si>
  <si>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</si>
  <si>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</si>
  <si>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</si>
  <si>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</si>
  <si>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</si>
  <si>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</si>
  <si>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</si>
  <si>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</si>
  <si>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</si>
  <si>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</si>
  <si>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</si>
  <si>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</si>
  <si>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</si>
  <si>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</si>
  <si>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</si>
  <si>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</si>
  <si>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</si>
  <si>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</si>
  <si>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</si>
  <si>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</si>
  <si>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</si>
  <si>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</si>
  <si>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</si>
  <si>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</si>
  <si>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</si>
  <si>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</si>
  <si>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</si>
  <si>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</si>
  <si>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</si>
  <si>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</si>
  <si>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</si>
  <si>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</si>
  <si>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</si>
  <si>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</si>
  <si>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</si>
  <si>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</si>
  <si>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</si>
  <si>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</si>
  <si>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</si>
  <si>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</si>
  <si>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</si>
  <si>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</si>
  <si>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</si>
  <si>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</si>
  <si>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</si>
  <si>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</si>
  <si>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</si>
  <si>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</si>
  <si>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</si>
  <si>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</si>
  <si>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</si>
  <si>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</si>
  <si>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</si>
  <si>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</si>
  <si>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</si>
  <si>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</si>
  <si>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</si>
  <si>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</si>
  <si>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</si>
  <si>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</si>
  <si>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</si>
  <si>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</si>
  <si>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</si>
  <si>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</si>
  <si>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</si>
  <si>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</si>
  <si>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</si>
  <si>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</si>
  <si>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</si>
  <si>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</si>
  <si>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</si>
  <si>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</si>
  <si>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</si>
  <si>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</si>
  <si>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</si>
  <si>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</si>
  <si>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</si>
  <si>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</si>
  <si>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</si>
  <si>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</si>
  <si>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</si>
  <si>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</si>
  <si>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</si>
  <si>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</si>
  <si>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</si>
  <si>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</si>
  <si>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</si>
  <si>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</si>
  <si>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</si>
  <si>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</si>
  <si>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</si>
  <si>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</si>
  <si>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</si>
  <si>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</si>
  <si>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</si>
  <si>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</si>
  <si>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</si>
  <si>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</si>
  <si>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</si>
  <si>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</si>
  <si>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</si>
  <si>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</si>
  <si>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</si>
  <si>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</si>
  <si>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</si>
  <si>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</si>
  <si>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</si>
  <si>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</si>
  <si>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</si>
  <si>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</si>
  <si>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</si>
  <si>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</si>
  <si>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</si>
  <si>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</si>
  <si>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</si>
  <si>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</si>
  <si>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</si>
  <si>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</si>
  <si>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</si>
  <si>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</si>
  <si>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</si>
  <si>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</si>
  <si>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</si>
  <si>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</si>
  <si>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</si>
  <si>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</si>
  <si>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</si>
  <si>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</si>
  <si>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</si>
  <si>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</si>
  <si>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</si>
  <si>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</si>
  <si>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</si>
  <si>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</si>
  <si>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</si>
  <si>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</si>
  <si>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</si>
  <si>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</si>
  <si>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</si>
  <si>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</si>
  <si>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</si>
  <si>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</si>
  <si>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</si>
  <si>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</si>
  <si>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</si>
  <si>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</si>
  <si>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</si>
  <si>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</si>
  <si>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</si>
  <si>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</si>
  <si>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</si>
  <si>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</si>
  <si>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</si>
  <si>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</si>
  <si>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</si>
  <si>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</si>
  <si>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</si>
  <si>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</si>
  <si>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</si>
  <si>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</si>
  <si>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</si>
  <si>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</si>
  <si>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</si>
  <si>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</si>
  <si>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</si>
  <si>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</si>
  <si>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</si>
  <si>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</si>
  <si>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</si>
  <si>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</si>
  <si>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</si>
  <si>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</si>
  <si>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</si>
  <si>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</si>
  <si>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</si>
  <si>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</si>
  <si>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</si>
  <si>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</si>
  <si>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</si>
  <si>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</si>
  <si>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</si>
  <si>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</si>
  <si>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</si>
  <si>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</si>
  <si>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</si>
  <si>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</si>
  <si>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</si>
  <si>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</si>
  <si>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</si>
  <si>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</si>
  <si>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</si>
  <si>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</si>
  <si>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</si>
  <si>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</si>
  <si>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</si>
  <si>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</si>
  <si>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</si>
  <si>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</si>
  <si>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</si>
  <si>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</si>
  <si>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</si>
  <si>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</si>
  <si>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</si>
  <si>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</si>
  <si>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</si>
  <si>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</si>
  <si>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</si>
  <si>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</si>
  <si>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</si>
  <si>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</si>
  <si>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</si>
  <si>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</si>
  <si>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</si>
  <si>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</si>
  <si>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</si>
  <si>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</si>
  <si>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</si>
  <si>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</si>
  <si>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</si>
  <si>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</si>
  <si>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</si>
  <si>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</si>
  <si>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</si>
  <si>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</si>
  <si>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</si>
  <si>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</si>
  <si>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</si>
  <si>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</si>
  <si>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</si>
  <si>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</si>
  <si>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</si>
  <si>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</si>
  <si>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</si>
  <si>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</si>
  <si>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</si>
  <si>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</si>
  <si>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</si>
  <si>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</si>
  <si>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</si>
  <si>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</si>
  <si>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</si>
  <si>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</si>
  <si>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</si>
  <si>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</si>
  <si>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</si>
  <si>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</si>
  <si>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</si>
  <si>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</si>
  <si>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</si>
  <si>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</si>
  <si>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</si>
  <si>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</si>
  <si>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</si>
  <si>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</si>
  <si>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</si>
  <si>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</si>
  <si>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</si>
  <si>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</si>
  <si>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</si>
  <si>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</si>
  <si>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</si>
  <si>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</si>
  <si>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</si>
  <si>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</si>
  <si>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</si>
  <si>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</si>
  <si>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</si>
  <si>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</si>
  <si>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</si>
  <si>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</si>
  <si>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</si>
  <si>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</si>
  <si>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</si>
  <si>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</si>
  <si>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</si>
  <si>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</si>
  <si>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</si>
  <si>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</si>
  <si>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</si>
  <si>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</si>
  <si>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</si>
  <si>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</si>
  <si>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</si>
  <si>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</si>
  <si>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</si>
  <si>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</si>
  <si>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</si>
  <si>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</si>
  <si>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</si>
  <si>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</si>
  <si>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</si>
  <si>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</si>
  <si>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</si>
  <si>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</si>
  <si>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</si>
  <si>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</si>
  <si>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</si>
  <si>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</si>
  <si>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</si>
  <si>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</si>
  <si>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</si>
  <si>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</si>
  <si>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</si>
  <si>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</si>
  <si>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</si>
  <si>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</si>
  <si>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</si>
  <si>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</si>
  <si>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</si>
  <si>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</si>
  <si>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</si>
  <si>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</si>
  <si>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</si>
  <si>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</si>
  <si>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</si>
  <si>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</si>
  <si>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</si>
  <si>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</si>
  <si>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</si>
  <si>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</si>
  <si>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</si>
  <si>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</si>
  <si>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</si>
  <si>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</si>
  <si>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</si>
  <si>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</si>
  <si>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</si>
  <si>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</si>
  <si>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</si>
  <si>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</si>
  <si>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</si>
  <si>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</si>
  <si>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</si>
  <si>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</si>
  <si>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</si>
  <si>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</si>
  <si>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</si>
  <si>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</si>
  <si>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</si>
  <si>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</si>
  <si>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</si>
  <si>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</si>
  <si>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</si>
  <si>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</si>
  <si>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</si>
  <si>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</si>
  <si>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</si>
  <si>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</si>
  <si>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</si>
  <si>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</si>
  <si>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</si>
  <si>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</si>
  <si>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</si>
  <si>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</si>
  <si>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</si>
  <si>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</si>
  <si>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</si>
  <si>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</si>
  <si>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</si>
  <si>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</si>
  <si>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</si>
  <si>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</si>
  <si>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</si>
  <si>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</si>
  <si>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</si>
  <si>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</si>
  <si>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</si>
  <si>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</si>
  <si>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</si>
  <si>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</si>
  <si>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</si>
  <si>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</si>
  <si>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</si>
  <si>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</si>
  <si>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</si>
  <si>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</si>
  <si>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</si>
  <si>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</si>
  <si>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</si>
  <si>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</si>
  <si>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</si>
  <si>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</si>
  <si>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</si>
  <si>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</si>
  <si>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</si>
  <si>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</si>
  <si>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</si>
  <si>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</si>
  <si>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</si>
  <si>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</si>
  <si>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</si>
  <si>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</si>
  <si>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</si>
  <si>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</si>
  <si>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</si>
  <si>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</si>
  <si>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</si>
  <si>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</si>
  <si>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</si>
  <si>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</si>
  <si>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</si>
  <si>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</si>
  <si>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</si>
  <si>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</si>
  <si>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</si>
  <si>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</si>
  <si>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</si>
  <si>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</si>
  <si>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</si>
  <si>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</si>
  <si>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</si>
  <si>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</si>
  <si>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</si>
  <si>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</si>
  <si>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</si>
  <si>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</si>
  <si>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</si>
  <si>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</si>
  <si>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</si>
  <si>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</si>
  <si>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</si>
  <si>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</si>
  <si>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</si>
  <si>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</si>
  <si>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</si>
  <si>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</si>
  <si>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</si>
  <si>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</si>
  <si>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</si>
  <si>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</si>
  <si>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</si>
  <si>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</si>
  <si>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</si>
  <si>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</si>
  <si>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</si>
  <si>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</si>
  <si>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</si>
  <si>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</si>
  <si>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</si>
  <si>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</si>
  <si>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</si>
  <si>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</si>
  <si>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</si>
  <si>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</si>
  <si>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</si>
  <si>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</si>
  <si>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</si>
  <si>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</si>
  <si>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</si>
  <si>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</si>
  <si>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</si>
  <si>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</si>
  <si>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</si>
  <si>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</si>
  <si>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</si>
  <si>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</si>
  <si>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</si>
  <si>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</si>
  <si>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</si>
  <si>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</si>
  <si>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</si>
  <si>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</si>
  <si>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</si>
  <si>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</si>
  <si>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</si>
  <si>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</si>
  <si>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</si>
  <si>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</si>
  <si>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</si>
  <si>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</si>
  <si>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</si>
  <si>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</si>
  <si>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</si>
  <si>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</si>
  <si>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</si>
  <si>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</si>
  <si>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</si>
  <si>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</si>
  <si>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</si>
  <si>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</si>
  <si>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</si>
  <si>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</si>
  <si>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</si>
  <si>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</si>
  <si>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</si>
  <si>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</si>
  <si>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</si>
  <si>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</si>
  <si>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</si>
  <si>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</si>
  <si>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</si>
  <si>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</si>
  <si>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</si>
  <si>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</si>
  <si>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</si>
  <si>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</si>
  <si>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</si>
  <si>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</si>
  <si>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</si>
  <si>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</si>
  <si>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</si>
  <si>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</si>
  <si>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</si>
  <si>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</si>
  <si>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</si>
  <si>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</si>
  <si>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</si>
  <si>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</si>
  <si>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</si>
  <si>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</si>
  <si>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</si>
  <si>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</si>
  <si>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</si>
  <si>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</si>
  <si>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</si>
  <si>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</si>
  <si>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</si>
  <si>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</si>
  <si>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</si>
  <si>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</si>
  <si>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</si>
  <si>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</si>
  <si>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</si>
  <si>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</si>
  <si>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</si>
  <si>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</si>
  <si>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</si>
  <si>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</si>
  <si>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</si>
  <si>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</si>
  <si>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</si>
  <si>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</si>
  <si>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</si>
  <si>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</si>
  <si>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</si>
  <si>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</si>
  <si>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</si>
  <si>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</si>
  <si>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</si>
  <si>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</si>
  <si>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</si>
  <si>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</si>
  <si>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</si>
  <si>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</si>
  <si>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</si>
  <si>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</si>
  <si>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</si>
  <si>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</si>
  <si>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</si>
  <si>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</si>
  <si>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</si>
  <si>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</si>
  <si>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</si>
  <si>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</si>
  <si>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</si>
  <si>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</si>
  <si>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</si>
  <si>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</si>
  <si>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</si>
  <si>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</si>
  <si>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</si>
  <si>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</si>
  <si>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</si>
  <si>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</si>
  <si>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</si>
  <si>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</si>
  <si>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</si>
  <si>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</si>
  <si>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</si>
  <si>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</si>
  <si>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</si>
  <si>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</si>
  <si>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</si>
  <si>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</si>
  <si>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</si>
  <si>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</si>
  <si>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</si>
  <si>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</si>
  <si>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</si>
  <si>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</si>
  <si>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</si>
  <si>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</si>
  <si>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</si>
  <si>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</si>
  <si>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</si>
  <si>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</si>
  <si>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</si>
  <si>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</si>
  <si>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</si>
  <si>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</si>
  <si>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</si>
  <si>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</si>
  <si>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</si>
  <si>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</si>
  <si>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</si>
  <si>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</si>
  <si>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</si>
  <si>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</si>
  <si>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</si>
  <si>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</si>
  <si>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</si>
  <si>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</si>
  <si>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</si>
  <si>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</si>
  <si>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</si>
  <si>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</si>
  <si>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</si>
  <si>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</si>
  <si>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</si>
  <si>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</si>
  <si>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</si>
  <si>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</si>
  <si>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</si>
  <si>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</si>
  <si>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</si>
  <si>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</si>
  <si>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</si>
  <si>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</si>
  <si>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</si>
  <si>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</si>
  <si>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</si>
  <si>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</si>
  <si>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</si>
  <si>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</si>
  <si>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</si>
  <si>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</si>
  <si>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</si>
  <si>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</si>
  <si>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</si>
  <si>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</si>
  <si>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</si>
  <si>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</si>
  <si>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</si>
  <si>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</si>
  <si>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</si>
  <si>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</si>
  <si>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</si>
  <si>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</si>
  <si>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</si>
  <si>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</si>
  <si>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</si>
  <si>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</si>
  <si>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</si>
  <si>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</si>
  <si>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</si>
  <si>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</si>
  <si>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</si>
  <si>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</si>
  <si>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</si>
  <si>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</si>
  <si>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</si>
  <si>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</si>
  <si>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</si>
  <si>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</si>
  <si>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</si>
  <si>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</si>
  <si>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</si>
  <si>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</si>
  <si>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</si>
  <si>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</si>
  <si>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</si>
  <si>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</si>
  <si>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</si>
  <si>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</si>
  <si>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</si>
  <si>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</si>
  <si>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</si>
  <si>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</si>
  <si>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</si>
  <si>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</si>
  <si>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</si>
  <si>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</si>
  <si>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</si>
  <si>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</si>
  <si>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</si>
  <si>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</si>
  <si>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</si>
  <si>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</si>
  <si>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</si>
  <si>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</si>
  <si>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</si>
  <si>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</si>
  <si>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</si>
  <si>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</si>
  <si>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</si>
  <si>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</si>
  <si>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</si>
  <si>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</si>
  <si>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</si>
  <si>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</si>
  <si>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</si>
  <si>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</si>
  <si>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</si>
  <si>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</si>
  <si>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</si>
  <si>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</si>
  <si>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</si>
  <si>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</si>
  <si>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</si>
  <si>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</si>
  <si>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</si>
  <si>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</si>
  <si>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</si>
  <si>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</si>
  <si>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</si>
  <si>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</si>
  <si>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</si>
  <si>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</si>
  <si>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</si>
  <si>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</si>
  <si>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</si>
  <si>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</si>
  <si>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</si>
  <si>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</si>
  <si>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</si>
  <si>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</si>
  <si>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</si>
  <si>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</si>
  <si>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</si>
  <si>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</si>
  <si>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</si>
  <si>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</si>
  <si>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</si>
  <si>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</si>
  <si>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</si>
  <si>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</si>
  <si>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</si>
  <si>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</si>
  <si>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</si>
  <si>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</si>
  <si>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</si>
  <si>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</si>
  <si>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</si>
  <si>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</si>
  <si>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</si>
  <si>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</si>
  <si>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</si>
  <si>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</si>
  <si>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</si>
  <si>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</si>
  <si>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</si>
  <si>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</si>
  <si>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</si>
  <si>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</si>
  <si>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</si>
  <si>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</si>
  <si>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</si>
  <si>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</si>
  <si>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</si>
  <si>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</si>
  <si>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</si>
  <si>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</si>
  <si>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</si>
  <si>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</si>
  <si>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</si>
  <si>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</si>
  <si>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</si>
  <si>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</si>
  <si>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</si>
  <si>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</si>
  <si>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</si>
  <si>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</si>
  <si>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</si>
  <si>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</si>
  <si>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</si>
  <si>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</si>
  <si>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</si>
  <si>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</si>
  <si>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</si>
  <si>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</si>
  <si>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</si>
  <si>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</si>
  <si>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</si>
  <si>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</si>
  <si>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</si>
  <si>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</si>
  <si>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</si>
  <si>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</si>
  <si>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</si>
  <si>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</si>
  <si>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</si>
  <si>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</si>
  <si>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</si>
  <si>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</si>
  <si>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</si>
  <si>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</si>
  <si>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</si>
  <si>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</si>
  <si>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</si>
  <si>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</si>
  <si>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</si>
  <si>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</si>
  <si>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</si>
  <si>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</si>
  <si>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</si>
  <si>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</si>
  <si>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</si>
  <si>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</si>
  <si>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</si>
  <si>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</si>
  <si>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</si>
  <si>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</si>
  <si>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</si>
  <si>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</si>
  <si>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</si>
  <si>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</si>
  <si>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</si>
  <si>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</si>
  <si>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</si>
  <si>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</si>
  <si>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</si>
  <si>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</si>
  <si>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</si>
  <si>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</si>
  <si>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</si>
  <si>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</si>
  <si>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</si>
  <si>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</si>
  <si>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</si>
  <si>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</si>
  <si>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</si>
  <si>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</si>
  <si>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</si>
  <si>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</si>
  <si>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</si>
  <si>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</si>
  <si>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</si>
  <si>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</si>
  <si>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</si>
  <si>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</si>
  <si>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</si>
  <si>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</si>
  <si>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</si>
  <si>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</si>
  <si>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</si>
  <si>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</si>
  <si>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</si>
  <si>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</si>
  <si>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</si>
  <si>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</si>
  <si>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</si>
  <si>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</si>
  <si>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</si>
  <si>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</si>
  <si>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</si>
  <si>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</si>
  <si>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</si>
  <si>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</si>
  <si>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</si>
  <si>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</si>
  <si>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</si>
  <si>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</si>
  <si>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</si>
  <si>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</si>
  <si>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</si>
  <si>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</si>
  <si>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</si>
  <si>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</si>
  <si>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</si>
  <si>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</si>
  <si>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</si>
  <si>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</si>
  <si>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</si>
  <si>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</si>
  <si>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</si>
  <si>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</si>
  <si>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</si>
  <si>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</si>
  <si>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</si>
  <si>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</si>
  <si>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</si>
  <si>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</si>
  <si>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</si>
  <si>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</si>
  <si>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</si>
  <si>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</si>
  <si>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</si>
  <si>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</si>
  <si>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</si>
  <si>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</si>
  <si>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</si>
  <si>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</si>
  <si>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</si>
  <si>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</si>
  <si>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</si>
  <si>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</si>
  <si>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</si>
  <si>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</si>
  <si>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</si>
  <si>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</si>
  <si>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</si>
  <si>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</si>
  <si>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</si>
  <si>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</si>
  <si>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</si>
  <si>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</si>
  <si>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</si>
  <si>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</si>
  <si>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</si>
  <si>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</si>
  <si>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</si>
  <si>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</si>
  <si>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</si>
  <si>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</si>
  <si>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</si>
  <si>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</si>
  <si>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</si>
  <si>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</si>
  <si>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</si>
  <si>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</si>
  <si>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</si>
  <si>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</si>
  <si>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</si>
  <si>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</si>
  <si>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</si>
  <si>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</si>
  <si>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</si>
  <si>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</si>
  <si>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</si>
  <si>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</si>
  <si>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</si>
  <si>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</si>
  <si>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</si>
  <si>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</si>
  <si>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</si>
  <si>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</si>
  <si>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</si>
  <si>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</si>
  <si>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</si>
  <si>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</si>
  <si>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</si>
  <si>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</si>
  <si>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</si>
  <si>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</si>
  <si>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</si>
  <si>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</si>
  <si>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</si>
  <si>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</si>
  <si>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</si>
  <si>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</si>
  <si>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</si>
  <si>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</si>
  <si>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</si>
  <si>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</si>
  <si>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</si>
  <si>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</si>
  <si>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</si>
  <si>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</si>
  <si>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</si>
  <si>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</si>
  <si>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</si>
  <si>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</si>
  <si>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</si>
  <si>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</si>
  <si>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</si>
  <si>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</si>
  <si>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</si>
  <si>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</si>
  <si>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</si>
  <si>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</si>
  <si>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</si>
  <si>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</si>
  <si>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</si>
  <si>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</si>
  <si>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</si>
  <si>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</si>
  <si>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</si>
  <si>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</si>
  <si>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</si>
  <si>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</si>
  <si>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</si>
  <si>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</si>
  <si>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</si>
  <si>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</si>
  <si>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</si>
  <si>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</si>
  <si>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</si>
  <si>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</si>
  <si>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</si>
  <si>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</si>
  <si>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</si>
  <si>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</si>
  <si>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</si>
  <si>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</si>
  <si>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</si>
  <si>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</si>
  <si>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</si>
  <si>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</si>
  <si>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</si>
  <si>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</si>
  <si>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</si>
  <si>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</si>
  <si>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</si>
  <si>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</si>
  <si>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</si>
  <si>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</si>
  <si>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</si>
  <si>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</si>
  <si>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</si>
  <si>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</si>
  <si>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</si>
  <si>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</si>
  <si>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</si>
  <si>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</si>
  <si>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</si>
  <si>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</si>
  <si>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</si>
  <si>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</si>
  <si>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</si>
  <si>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</si>
  <si>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</si>
  <si>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</si>
  <si>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</si>
  <si>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</si>
  <si>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</si>
  <si>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</si>
  <si>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</si>
  <si>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</si>
  <si>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</si>
  <si>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</si>
  <si>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</si>
  <si>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</si>
  <si>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</si>
  <si>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</si>
  <si>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</si>
  <si>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</si>
  <si>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</si>
  <si>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</si>
  <si>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</si>
  <si>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</si>
  <si>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</si>
  <si>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</si>
  <si>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</si>
  <si>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</si>
  <si>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</si>
  <si>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</si>
  <si>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</si>
  <si>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</si>
  <si>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</si>
  <si>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</si>
  <si>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</si>
  <si>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</si>
  <si>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</si>
  <si>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</si>
  <si>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</si>
  <si>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</si>
  <si>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</si>
  <si>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</si>
  <si>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</si>
  <si>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</si>
  <si>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</si>
  <si>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</si>
  <si>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</si>
  <si>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</si>
  <si>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</si>
  <si>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</si>
  <si>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</si>
  <si>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</si>
  <si>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</si>
  <si>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</si>
  <si>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</si>
  <si>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</si>
  <si>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</si>
  <si>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</si>
  <si>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</si>
  <si>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</si>
  <si>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</si>
  <si>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</si>
  <si>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</si>
  <si>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</si>
  <si>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</si>
  <si>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</si>
  <si>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</si>
  <si>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</si>
  <si>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</si>
  <si>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</si>
  <si>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</si>
  <si>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</si>
  <si>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</si>
  <si>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</si>
  <si>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</si>
  <si>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</si>
  <si>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</si>
  <si>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</si>
  <si>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</si>
  <si>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</si>
  <si>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</si>
  <si>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</si>
  <si>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</si>
  <si>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</si>
  <si>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</si>
  <si>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</si>
  <si>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</si>
  <si>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</si>
  <si>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</si>
  <si>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</si>
  <si>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</si>
  <si>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</si>
  <si>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</si>
  <si>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</si>
  <si>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</si>
  <si>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</si>
  <si>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</si>
  <si>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</si>
  <si>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</si>
  <si>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</si>
  <si>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</si>
  <si>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</si>
  <si>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</si>
  <si>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</si>
  <si>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</si>
  <si>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</si>
  <si>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</si>
  <si>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</si>
  <si>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</si>
  <si>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</si>
  <si>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</si>
  <si>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</si>
  <si>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</si>
  <si>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</si>
  <si>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</si>
  <si>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</si>
  <si>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</si>
  <si>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</si>
  <si>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</si>
  <si>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</si>
  <si>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</si>
  <si>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</si>
  <si>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</si>
  <si>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</si>
  <si>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</si>
  <si>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</si>
  <si>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</si>
  <si>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</si>
  <si>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</si>
  <si>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</si>
  <si>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</si>
  <si>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</si>
  <si>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</si>
  <si>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</si>
  <si>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</si>
  <si>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</si>
  <si>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</si>
  <si>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</si>
  <si>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</si>
  <si>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</si>
  <si>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</si>
  <si>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</si>
  <si>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</si>
  <si>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</si>
  <si>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</si>
  <si>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</si>
  <si>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</si>
  <si>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</si>
  <si>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</si>
  <si>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</si>
  <si>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</si>
  <si>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</si>
  <si>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</si>
  <si>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</si>
  <si>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</si>
  <si>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</si>
  <si>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</si>
  <si>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</si>
  <si>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</si>
  <si>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</si>
  <si>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</si>
  <si>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</si>
  <si>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</si>
  <si>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</si>
  <si>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</si>
  <si>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</si>
  <si>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</si>
  <si>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</si>
  <si>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</si>
  <si>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</si>
  <si>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</si>
  <si>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</si>
  <si>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</si>
  <si>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</si>
  <si>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</si>
  <si>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</si>
  <si>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</si>
  <si>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</si>
  <si>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</si>
  <si>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</si>
  <si>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</si>
  <si>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</si>
  <si>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</si>
  <si>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</si>
  <si>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</si>
  <si>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</si>
  <si>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</si>
  <si>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</si>
  <si>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</si>
  <si>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</si>
  <si>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</si>
  <si>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</si>
  <si>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</si>
  <si>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</si>
  <si>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</si>
  <si>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</si>
  <si>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</si>
  <si>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</si>
  <si>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</si>
  <si>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</si>
  <si>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</si>
  <si>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</si>
  <si>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</si>
  <si>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</si>
  <si>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</si>
  <si>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</si>
  <si>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</si>
  <si>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</si>
  <si>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</si>
  <si>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</si>
  <si>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</si>
  <si>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</si>
  <si>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</si>
  <si>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</si>
  <si>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</si>
  <si>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</si>
  <si>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</si>
  <si>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</si>
  <si>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</si>
  <si>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</si>
  <si>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</si>
  <si>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</si>
  <si>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</si>
  <si>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</si>
  <si>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</si>
  <si>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</si>
  <si>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</si>
  <si>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</si>
  <si>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</si>
  <si>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</si>
  <si>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</si>
  <si>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</si>
  <si>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</si>
  <si>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</si>
  <si>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</si>
  <si>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</si>
  <si>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</si>
  <si>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</si>
  <si>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</si>
  <si>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</si>
  <si>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</si>
  <si>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</si>
  <si>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</si>
  <si>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</si>
  <si>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</si>
  <si>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</si>
  <si>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</si>
  <si>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</si>
  <si>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</si>
  <si>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</si>
  <si>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</si>
  <si>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</si>
  <si>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</si>
  <si>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</si>
  <si>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</si>
  <si>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</si>
  <si>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</si>
  <si>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</si>
  <si>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</si>
  <si>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</si>
  <si>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</si>
  <si>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</si>
  <si>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</si>
  <si>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</si>
  <si>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</si>
  <si>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</si>
  <si>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</si>
  <si>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</si>
  <si>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</si>
  <si>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</si>
  <si>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</si>
  <si>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</si>
  <si>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</si>
  <si>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</si>
  <si>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</si>
  <si>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</si>
  <si>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</si>
  <si>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</si>
  <si>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</si>
  <si>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</si>
  <si>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</si>
  <si>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</si>
  <si>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</si>
  <si>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</si>
  <si>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</si>
  <si>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</si>
  <si>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</si>
  <si>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</si>
  <si>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</si>
  <si>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</si>
  <si>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</si>
  <si>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</si>
  <si>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</si>
  <si>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</si>
  <si>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</si>
  <si>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</si>
  <si>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</si>
  <si>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</si>
  <si>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</si>
  <si>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</si>
  <si>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</si>
  <si>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</si>
  <si>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</si>
  <si>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</si>
  <si>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</si>
  <si>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</si>
  <si>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</si>
  <si>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</si>
  <si>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</si>
  <si>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</si>
  <si>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</si>
  <si>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</si>
  <si>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</si>
  <si>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</si>
  <si>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</si>
  <si>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</si>
  <si>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</si>
  <si>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</si>
  <si>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</si>
  <si>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</si>
  <si>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</si>
  <si>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</si>
  <si>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</si>
  <si>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</si>
  <si>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</si>
  <si>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</si>
  <si>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</si>
  <si>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</si>
  <si>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</si>
  <si>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</si>
  <si>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</si>
  <si>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</si>
  <si>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</si>
  <si>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</si>
  <si>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</si>
  <si>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</si>
  <si>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</si>
  <si>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</si>
  <si>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</si>
  <si>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</si>
  <si>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</si>
  <si>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</si>
  <si>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</si>
  <si>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</si>
  <si>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</si>
  <si>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</si>
  <si>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</si>
  <si>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</si>
  <si>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</si>
  <si>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</si>
  <si>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</si>
  <si>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</si>
  <si>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</si>
  <si>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</si>
  <si>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</si>
  <si>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</si>
  <si>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</si>
  <si>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</si>
  <si>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</si>
  <si>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</si>
  <si>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</si>
  <si>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</si>
  <si>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</si>
  <si>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</si>
  <si>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</si>
  <si>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</si>
  <si>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</si>
  <si>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</si>
  <si>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</si>
  <si>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</si>
  <si>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</si>
  <si>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</si>
  <si>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</si>
  <si>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</si>
  <si>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</si>
  <si>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</si>
  <si>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</si>
  <si>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</si>
  <si>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</si>
  <si>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</si>
  <si>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</si>
  <si>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</si>
  <si>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</si>
  <si>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</si>
  <si>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</si>
  <si>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</si>
  <si>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</si>
  <si>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</si>
  <si>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</si>
  <si>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</si>
  <si>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</si>
  <si>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</si>
  <si>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</si>
  <si>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</si>
  <si>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</si>
  <si>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</si>
  <si>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</si>
  <si>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</si>
  <si>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</si>
  <si>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</si>
  <si>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</si>
  <si>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</si>
  <si>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</si>
  <si>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</si>
  <si>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</si>
  <si>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</si>
  <si>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</si>
  <si>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</si>
  <si>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</si>
  <si>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</si>
  <si>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</si>
  <si>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</si>
  <si>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</si>
  <si>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</si>
  <si>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</si>
  <si>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</si>
  <si>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</si>
  <si>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</si>
  <si>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</si>
  <si>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</si>
  <si>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</si>
  <si>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</si>
  <si>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</si>
  <si>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</si>
  <si>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</si>
  <si>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</si>
  <si>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</si>
  <si>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</si>
  <si>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</si>
  <si>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</si>
  <si>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</si>
  <si>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</si>
  <si>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</si>
  <si>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</si>
  <si>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</si>
  <si>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</si>
  <si>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</si>
  <si>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</si>
  <si>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</si>
  <si>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</si>
  <si>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</si>
  <si>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</si>
  <si>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</si>
  <si>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</si>
  <si>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</si>
  <si>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</si>
  <si>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</si>
  <si>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</si>
  <si>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</si>
  <si>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</si>
  <si>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</si>
  <si>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</si>
  <si>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</si>
  <si>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</si>
  <si>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</si>
  <si>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</si>
  <si>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</si>
  <si>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</si>
  <si>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</si>
  <si>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</si>
  <si>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</si>
  <si>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</si>
  <si>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</si>
  <si>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</si>
  <si>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</si>
  <si>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</si>
  <si>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</si>
  <si>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</si>
  <si>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</si>
  <si>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</si>
  <si>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</si>
  <si>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</si>
  <si>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</si>
  <si>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</si>
  <si>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</si>
  <si>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</si>
  <si>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</si>
  <si>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</si>
  <si>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</si>
  <si>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</si>
  <si>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</si>
  <si>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</si>
  <si>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</si>
  <si>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</si>
  <si>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</si>
  <si>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</si>
  <si>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</si>
  <si>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</si>
  <si>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</si>
  <si>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</si>
  <si>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</si>
  <si>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</si>
  <si>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</si>
  <si>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</si>
  <si>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</si>
  <si>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</si>
  <si>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</si>
  <si>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</si>
  <si>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</si>
  <si>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</si>
  <si>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</si>
  <si>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</si>
  <si>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</si>
  <si>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</si>
  <si>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</si>
  <si>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</si>
  <si>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</si>
  <si>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</si>
  <si>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</si>
  <si>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</si>
  <si>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</si>
  <si>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</si>
  <si>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</si>
  <si>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</si>
  <si>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</si>
  <si>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</si>
  <si>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</si>
  <si>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</si>
  <si>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</si>
  <si>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</si>
  <si>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</si>
  <si>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</si>
  <si>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</si>
  <si>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</si>
  <si>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</si>
  <si>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</si>
  <si>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</si>
  <si>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</si>
  <si>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</si>
  <si>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</si>
  <si>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</si>
  <si>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</si>
  <si>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</si>
  <si>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</si>
  <si>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</si>
  <si>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</si>
  <si>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</si>
  <si>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</si>
  <si>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</si>
  <si>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</si>
  <si>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</si>
  <si>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</si>
  <si>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</si>
  <si>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</si>
  <si>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</si>
  <si>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</si>
  <si>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</si>
  <si>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</si>
  <si>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</si>
  <si>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</si>
  <si>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</si>
  <si>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</si>
  <si>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</si>
  <si>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</si>
  <si>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</si>
  <si>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</si>
  <si>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</si>
  <si>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</si>
  <si>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</si>
  <si>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</si>
  <si>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</si>
  <si>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</si>
  <si>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</si>
  <si>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</si>
  <si>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</si>
  <si>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</si>
  <si>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</si>
  <si>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</si>
  <si>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</si>
  <si>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</si>
  <si>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</si>
  <si>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</si>
  <si>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</si>
  <si>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</si>
  <si>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</si>
  <si>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</si>
  <si>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</si>
  <si>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</si>
  <si>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</si>
  <si>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</si>
  <si>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</si>
  <si>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</si>
  <si>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</si>
  <si>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</si>
  <si>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</si>
  <si>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</si>
  <si>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</si>
  <si>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</si>
  <si>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</si>
  <si>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</si>
  <si>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</si>
  <si>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</si>
  <si>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</si>
  <si>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</si>
  <si>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</si>
  <si>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</si>
  <si>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</si>
  <si>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</si>
  <si>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</si>
  <si>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</si>
  <si>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</si>
  <si>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</si>
  <si>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</si>
  <si>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</si>
  <si>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</si>
  <si>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</si>
  <si>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</si>
  <si>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</si>
  <si>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</si>
  <si>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</si>
  <si>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</si>
  <si>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</si>
  <si>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</si>
  <si>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</si>
  <si>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</si>
  <si>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</si>
  <si>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</si>
  <si>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</si>
  <si>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</si>
  <si>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</si>
  <si>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</si>
  <si>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</si>
  <si>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</si>
  <si>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</si>
  <si>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</si>
  <si>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</si>
  <si>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</si>
  <si>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</si>
  <si>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</si>
  <si>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</si>
  <si>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</si>
  <si>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</si>
  <si>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</si>
  <si>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</si>
  <si>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</si>
  <si>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</si>
  <si>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</si>
  <si>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</si>
  <si>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</si>
  <si>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</si>
  <si>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</si>
  <si>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</si>
  <si>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</si>
  <si>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</si>
  <si>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</si>
  <si>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</si>
  <si>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</si>
  <si>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</si>
  <si>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</si>
  <si>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</si>
  <si>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</si>
  <si>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</si>
  <si>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</si>
  <si>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</si>
  <si>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</si>
  <si>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</si>
  <si>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</si>
  <si>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</si>
  <si>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</si>
  <si>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</si>
  <si>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</si>
  <si>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</si>
  <si>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</si>
  <si>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</si>
  <si>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</si>
  <si>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</si>
  <si>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</si>
  <si>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</si>
  <si>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</si>
  <si>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</si>
  <si>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</si>
  <si>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</si>
  <si>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</si>
  <si>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</si>
  <si>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</si>
  <si>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</si>
  <si>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</si>
  <si>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</si>
  <si>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</si>
  <si>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</si>
  <si>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</si>
  <si>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</si>
  <si>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</si>
  <si>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</si>
  <si>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</si>
  <si>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</si>
  <si>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</si>
  <si>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</si>
  <si>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</si>
  <si>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</si>
  <si>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</si>
  <si>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</si>
  <si>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</si>
  <si>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</si>
  <si>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</si>
  <si>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</si>
  <si>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</si>
  <si>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</si>
  <si>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</si>
  <si>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</si>
  <si>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</si>
  <si>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</si>
  <si>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</si>
  <si>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</si>
  <si>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</si>
  <si>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</si>
  <si>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</si>
  <si>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</si>
  <si>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</si>
  <si>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</si>
  <si>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</si>
  <si>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</si>
  <si>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</si>
  <si>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</si>
  <si>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</si>
  <si>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</si>
  <si>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</si>
  <si>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</si>
  <si>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</si>
  <si>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</si>
  <si>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</si>
  <si>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</si>
  <si>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</si>
  <si>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</si>
  <si>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</si>
  <si>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</si>
  <si>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</si>
  <si>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</si>
  <si>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</si>
  <si>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</si>
  <si>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</si>
  <si>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</si>
  <si>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</si>
  <si>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</si>
  <si>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</si>
  <si>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</si>
  <si>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</si>
  <si>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</si>
  <si>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</si>
  <si>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</si>
  <si>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</si>
  <si>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</si>
  <si>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</si>
  <si>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</si>
  <si>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</si>
  <si>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</si>
  <si>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</si>
  <si>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</si>
  <si>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</si>
  <si>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</si>
  <si>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</si>
  <si>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</si>
  <si>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</si>
  <si>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</si>
  <si>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</si>
  <si>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</si>
  <si>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</si>
  <si>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</si>
  <si>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</si>
  <si>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</si>
  <si>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</si>
  <si>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</si>
  <si>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</si>
  <si>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</si>
  <si>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</si>
  <si>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</si>
  <si>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</si>
  <si>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</si>
  <si>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</si>
  <si>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</si>
  <si>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</si>
  <si>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</si>
  <si>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</si>
  <si>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</si>
  <si>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</si>
  <si>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</si>
  <si>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</si>
  <si>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</si>
  <si>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</si>
  <si>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</si>
  <si>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</si>
  <si>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</si>
  <si>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</si>
  <si>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</si>
  <si>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</si>
  <si>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</si>
  <si>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</si>
  <si>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</si>
  <si>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</si>
  <si>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</si>
  <si>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</si>
  <si>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</si>
  <si>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</si>
  <si>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</si>
  <si>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</si>
  <si>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</si>
  <si>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</si>
  <si>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</si>
  <si>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</si>
  <si>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</si>
  <si>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</si>
  <si>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</si>
  <si>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</si>
  <si>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</si>
  <si>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</si>
  <si>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</si>
  <si>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</si>
  <si>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</si>
  <si>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</si>
  <si>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</si>
  <si>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</si>
  <si>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</si>
  <si>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</si>
  <si>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</si>
  <si>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</si>
  <si>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</si>
  <si>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</si>
  <si>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</si>
  <si>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</si>
  <si>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</si>
  <si>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</si>
  <si>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</si>
  <si>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</si>
  <si>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</si>
  <si>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</si>
  <si>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</si>
  <si>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</si>
  <si>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</si>
  <si>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</si>
  <si>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</si>
  <si>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</si>
  <si>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</si>
  <si>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</si>
  <si>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</si>
  <si>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</si>
  <si>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</si>
  <si>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</si>
  <si>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</si>
  <si>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</si>
  <si>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</si>
  <si>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</si>
  <si>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</si>
  <si>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</si>
  <si>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</si>
  <si>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</si>
  <si>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</si>
  <si>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</si>
  <si>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</si>
  <si>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</si>
  <si>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</si>
  <si>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</si>
  <si>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</si>
  <si>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</si>
  <si>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</si>
  <si>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</si>
  <si>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</si>
  <si>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</si>
  <si>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</si>
  <si>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</si>
  <si>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</si>
  <si>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</si>
  <si>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</si>
  <si>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</si>
  <si>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</si>
  <si>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</si>
  <si>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</si>
  <si>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</si>
  <si>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</si>
  <si>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</si>
  <si>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</si>
  <si>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</si>
  <si>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</si>
  <si>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</si>
  <si>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</si>
  <si>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</si>
  <si>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</si>
  <si>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</si>
  <si>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</si>
  <si>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</si>
  <si>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</si>
  <si>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</si>
  <si>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</si>
  <si>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</si>
  <si>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</si>
  <si>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</si>
  <si>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</si>
  <si>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</si>
  <si>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</si>
  <si>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</si>
  <si>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</si>
  <si>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</si>
  <si>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</si>
  <si>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</si>
  <si>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</si>
  <si>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</si>
  <si>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</si>
  <si>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</si>
  <si>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</si>
  <si>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</si>
  <si>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</si>
  <si>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</si>
  <si>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</si>
  <si>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</si>
  <si>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</si>
  <si>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</si>
  <si>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</si>
  <si>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</si>
  <si>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</si>
  <si>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</si>
  <si>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</si>
  <si>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</si>
  <si>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</si>
  <si>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</si>
  <si>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</si>
  <si>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</si>
  <si>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</si>
  <si>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</si>
  <si>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</si>
  <si>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</si>
  <si>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</si>
  <si>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</si>
  <si>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</si>
  <si>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</si>
  <si>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</si>
  <si>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</si>
  <si>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</si>
  <si>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</si>
  <si>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</si>
  <si>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</si>
  <si>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</si>
  <si>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</si>
  <si>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</si>
  <si>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</si>
  <si>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</si>
  <si>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</si>
  <si>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</si>
  <si>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</si>
  <si>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</si>
  <si>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</si>
  <si>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</si>
  <si>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</si>
  <si>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</si>
  <si>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</si>
  <si>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</si>
  <si>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</si>
  <si>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</si>
  <si>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</si>
  <si>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</si>
  <si>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</si>
  <si>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</si>
  <si>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</si>
  <si>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</si>
  <si>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</si>
  <si>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</si>
  <si>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</si>
  <si>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</si>
  <si>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</si>
  <si>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</si>
  <si>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</si>
  <si>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</si>
  <si>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</si>
  <si>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</si>
  <si>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</si>
  <si>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</si>
  <si>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</si>
  <si>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</si>
  <si>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</si>
  <si>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</si>
  <si>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</si>
  <si>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</si>
  <si>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</si>
  <si>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</si>
  <si>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</si>
  <si>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</si>
  <si>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</si>
  <si>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</si>
  <si>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</si>
  <si>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</si>
  <si>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</si>
  <si>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</si>
  <si>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</si>
  <si>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</si>
  <si>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</si>
  <si>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</si>
  <si>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</si>
  <si>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</si>
  <si>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</si>
  <si>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</si>
  <si>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</si>
  <si>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</si>
  <si>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</si>
  <si>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</si>
  <si>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</si>
  <si>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</si>
  <si>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</si>
  <si>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</si>
  <si>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</si>
  <si>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</si>
  <si>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</si>
  <si>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</si>
  <si>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</si>
  <si>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</si>
  <si>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</si>
  <si>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</si>
  <si>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</si>
  <si>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</si>
  <si>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</si>
  <si>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</si>
  <si>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</si>
  <si>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</si>
  <si>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</si>
  <si>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</si>
  <si>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</si>
  <si>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</si>
  <si>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</si>
  <si>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</si>
  <si>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</si>
  <si>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</si>
  <si>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</si>
  <si>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</si>
  <si>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</si>
  <si>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</si>
  <si>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</si>
  <si>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</si>
  <si>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</si>
  <si>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</si>
  <si>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</si>
  <si>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</si>
  <si>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</si>
  <si>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</si>
  <si>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</si>
  <si>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</si>
  <si>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</si>
  <si>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</si>
  <si>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</si>
  <si>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</si>
  <si>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</si>
  <si>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</si>
  <si>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</si>
  <si>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</si>
  <si>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</si>
  <si>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</si>
  <si>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</si>
  <si>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</si>
  <si>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</si>
  <si>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</si>
  <si>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</si>
  <si>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</si>
  <si>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</si>
  <si>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</si>
  <si>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</si>
  <si>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</si>
  <si>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</si>
  <si>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</si>
  <si>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</si>
  <si>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</si>
  <si>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</si>
  <si>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</si>
  <si>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</si>
  <si>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</si>
  <si>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</si>
  <si>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</si>
  <si>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</si>
  <si>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</si>
  <si>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</si>
  <si>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</si>
  <si>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</si>
  <si>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</si>
  <si>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</si>
  <si>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</si>
  <si>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</si>
  <si>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</si>
  <si>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</si>
  <si>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</si>
  <si>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</si>
  <si>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</si>
  <si>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</si>
  <si>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</si>
  <si>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</si>
  <si>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</si>
  <si>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</si>
  <si>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</si>
  <si>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</si>
  <si>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</si>
  <si>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</si>
  <si>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</si>
  <si>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</si>
  <si>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</si>
  <si>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</si>
  <si>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</si>
  <si>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</si>
  <si>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</si>
  <si>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</si>
  <si>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</si>
  <si>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</si>
  <si>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</si>
  <si>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</si>
  <si>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</si>
  <si>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</si>
  <si>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</si>
  <si>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</si>
  <si>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</si>
  <si>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</si>
  <si>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</si>
  <si>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</si>
  <si>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</si>
  <si>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</si>
  <si>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</si>
  <si>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</si>
  <si>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</si>
  <si>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</si>
  <si>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</si>
  <si>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</si>
  <si>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</si>
  <si>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</si>
  <si>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</si>
  <si>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</si>
  <si>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</si>
  <si>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</si>
  <si>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</si>
  <si>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</si>
  <si>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</si>
  <si>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</si>
  <si>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</si>
  <si>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</si>
  <si>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</si>
  <si>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</si>
  <si>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</si>
  <si>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</si>
  <si>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</si>
  <si>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</si>
  <si>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</si>
  <si>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</si>
  <si>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</si>
  <si>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</si>
  <si>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</si>
  <si>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</si>
  <si>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</si>
  <si>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</si>
  <si>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</si>
  <si>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</si>
  <si>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</si>
  <si>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</si>
  <si>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</si>
  <si>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</si>
  <si>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</si>
  <si>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</si>
  <si>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</si>
  <si>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</si>
  <si>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</si>
  <si>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</si>
  <si>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</si>
  <si>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</si>
  <si>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</si>
  <si>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</si>
  <si>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</si>
  <si>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</si>
  <si>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</si>
  <si>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</si>
  <si>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</si>
  <si>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</si>
  <si>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</si>
  <si>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</si>
  <si>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</si>
  <si>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</si>
  <si>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</si>
  <si>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</si>
  <si>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</si>
  <si>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</si>
  <si>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</si>
  <si>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</si>
  <si>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</si>
  <si>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</si>
  <si>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</si>
  <si>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</si>
  <si>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</si>
  <si>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</si>
  <si>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</si>
  <si>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</si>
  <si>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</si>
  <si>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</si>
  <si>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</si>
  <si>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</si>
  <si>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</si>
  <si>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</si>
  <si>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</si>
  <si>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</si>
  <si>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</si>
  <si>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</si>
  <si>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</si>
  <si>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</si>
  <si>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</si>
  <si>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</si>
  <si>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</si>
  <si>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</si>
  <si>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</si>
  <si>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</si>
  <si>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</si>
  <si>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</si>
  <si>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</si>
  <si>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</si>
  <si>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</si>
  <si>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</si>
  <si>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</si>
  <si>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</si>
  <si>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</si>
  <si>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</si>
  <si>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</si>
  <si>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</si>
  <si>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</si>
  <si>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</si>
  <si>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</si>
  <si>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</si>
  <si>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</si>
  <si>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</si>
  <si>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</si>
  <si>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</si>
  <si>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</si>
  <si>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</si>
  <si>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</si>
  <si>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</si>
  <si>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</si>
  <si>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</si>
  <si>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</si>
  <si>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</si>
  <si>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</si>
  <si>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</si>
  <si>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</si>
  <si>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</si>
  <si>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</si>
  <si>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</si>
  <si>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</si>
  <si>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</si>
  <si>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</si>
  <si>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</si>
  <si>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</si>
  <si>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</si>
  <si>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</si>
  <si>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</si>
  <si>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</si>
  <si>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</si>
  <si>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</si>
  <si>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</si>
  <si>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</si>
  <si>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</si>
  <si>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</si>
  <si>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</si>
  <si>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</si>
  <si>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</si>
  <si>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</si>
  <si>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</si>
  <si>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</si>
  <si>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</si>
  <si>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</si>
  <si>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</si>
  <si>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</si>
  <si>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</si>
  <si>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</si>
  <si>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</si>
  <si>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</si>
  <si>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</si>
  <si>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</si>
  <si>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</si>
  <si>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</si>
  <si>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</si>
  <si>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</si>
  <si>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</si>
  <si>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</si>
  <si>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</si>
  <si>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</si>
  <si>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</si>
  <si>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</si>
  <si>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</si>
  <si>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</si>
  <si>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</si>
  <si>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</si>
  <si>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</si>
  <si>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</si>
  <si>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</si>
  <si>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</si>
  <si>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</si>
  <si>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</si>
  <si>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</si>
  <si>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</si>
  <si>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</si>
  <si>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</si>
  <si>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</si>
  <si>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</si>
  <si>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</si>
  <si>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</si>
  <si>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</si>
  <si>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</si>
  <si>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</si>
  <si>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</si>
  <si>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</si>
  <si>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</si>
  <si>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</si>
  <si>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</si>
  <si>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</si>
  <si>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</si>
  <si>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</si>
  <si>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</si>
  <si>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</si>
  <si>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</si>
  <si>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</si>
  <si>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</si>
  <si>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</si>
  <si>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</si>
  <si>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</si>
  <si>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</si>
  <si>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</si>
  <si>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</si>
  <si>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</si>
  <si>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</si>
  <si>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</si>
  <si>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</si>
  <si>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</si>
  <si>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</si>
  <si>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</si>
  <si>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</si>
  <si>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</si>
  <si>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</si>
  <si>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</si>
  <si>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</si>
  <si>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</si>
  <si>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</si>
  <si>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</si>
  <si>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</si>
  <si>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</si>
  <si>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</si>
  <si>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</si>
  <si>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</si>
  <si>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</si>
  <si>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</si>
  <si>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</si>
  <si>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</si>
  <si>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</si>
  <si>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</si>
  <si>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</si>
  <si>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</si>
  <si>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</si>
  <si>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</si>
  <si>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</si>
  <si>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</si>
  <si>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</si>
  <si>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</si>
  <si>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</si>
  <si>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</si>
  <si>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</si>
  <si>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</si>
  <si>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</si>
  <si>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</si>
  <si>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</si>
  <si>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</si>
  <si>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</si>
  <si>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</si>
  <si>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</si>
  <si>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</si>
  <si>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</si>
  <si>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</si>
  <si>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</si>
  <si>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</si>
  <si>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</si>
  <si>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</si>
  <si>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</si>
  <si>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</si>
  <si>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</si>
  <si>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</si>
  <si>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</si>
  <si>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</si>
  <si>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</si>
  <si>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</si>
  <si>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</si>
  <si>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</si>
  <si>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</si>
  <si>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</si>
  <si>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</si>
  <si>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</si>
  <si>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</si>
  <si>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</si>
  <si>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</si>
  <si>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</si>
  <si>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</si>
  <si>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</si>
  <si>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</si>
  <si>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</si>
  <si>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</si>
  <si>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</si>
  <si>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</si>
  <si>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</si>
  <si>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</si>
  <si>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</si>
  <si>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</si>
  <si>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</si>
  <si>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</si>
  <si>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</si>
  <si>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</si>
  <si>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</si>
  <si>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</si>
  <si>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</si>
  <si>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</si>
  <si>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</si>
  <si>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</si>
  <si>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</si>
  <si>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</si>
  <si>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</si>
  <si>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</si>
  <si>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</si>
  <si>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</si>
  <si>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</si>
  <si>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</si>
  <si>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</si>
  <si>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</si>
  <si>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</si>
  <si>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</si>
  <si>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</si>
  <si>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</si>
  <si>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</si>
  <si>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</si>
  <si>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</si>
  <si>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</si>
  <si>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</si>
  <si>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</si>
  <si>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</si>
  <si>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</si>
  <si>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</si>
  <si>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</si>
  <si>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</si>
  <si>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</si>
  <si>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</si>
  <si>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</si>
  <si>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</si>
  <si>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</si>
  <si>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</si>
  <si>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</si>
  <si>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</si>
  <si>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</si>
  <si>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</si>
  <si>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</si>
  <si>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</si>
  <si>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</si>
  <si>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</si>
  <si>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</si>
  <si>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</si>
  <si>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</si>
  <si>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</si>
  <si>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</si>
  <si>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</si>
  <si>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</si>
  <si>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</si>
  <si>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</si>
  <si>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</si>
  <si>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</si>
  <si>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</si>
  <si>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</si>
  <si>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</si>
  <si>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</si>
  <si>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</si>
  <si>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</si>
  <si>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</si>
  <si>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</si>
  <si>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</si>
  <si>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</si>
  <si>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</si>
  <si>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</si>
  <si>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</si>
  <si>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</si>
  <si>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</si>
  <si>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</si>
  <si>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</si>
  <si>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</si>
  <si>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</si>
  <si>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</si>
  <si>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</si>
  <si>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</si>
  <si>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</si>
  <si>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</si>
  <si>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</si>
  <si>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</si>
  <si>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</si>
  <si>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</si>
  <si>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</si>
  <si>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</si>
  <si>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</si>
  <si>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</si>
  <si>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</si>
  <si>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</si>
  <si>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</si>
  <si>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</si>
  <si>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</si>
  <si>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</si>
  <si>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</si>
  <si>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</si>
  <si>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</si>
  <si>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</si>
  <si>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</si>
  <si>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</si>
  <si>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</si>
  <si>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</si>
  <si>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</si>
  <si>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</si>
  <si>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</si>
  <si>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</si>
  <si>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</si>
  <si>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</si>
  <si>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</si>
  <si>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</si>
  <si>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</si>
  <si>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</si>
  <si>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</si>
  <si>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</si>
  <si>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</si>
  <si>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</si>
  <si>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</si>
  <si>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</si>
  <si>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</si>
  <si>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</si>
  <si>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</si>
  <si>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</si>
  <si>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</si>
  <si>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</si>
  <si>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</si>
  <si>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</si>
  <si>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</si>
  <si>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</si>
  <si>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</si>
  <si>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</si>
  <si>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</si>
  <si>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</si>
  <si>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</si>
  <si>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</si>
  <si>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</si>
  <si>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</si>
  <si>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</si>
  <si>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</si>
  <si>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</si>
  <si>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</si>
  <si>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</si>
  <si>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</si>
  <si>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</si>
  <si>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</si>
  <si>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</si>
  <si>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</si>
  <si>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</si>
  <si>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</si>
  <si>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</si>
  <si>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</si>
  <si>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</si>
  <si>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</si>
  <si>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</si>
  <si>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</si>
  <si>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</si>
  <si>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</si>
  <si>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</si>
  <si>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</si>
  <si>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</si>
  <si>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</si>
  <si>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</si>
  <si>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</si>
  <si>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</si>
  <si>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</si>
  <si>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</si>
  <si>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</si>
  <si>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</si>
  <si>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</si>
  <si>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</si>
  <si>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</si>
  <si>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</si>
  <si>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</si>
  <si>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</si>
  <si>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</si>
  <si>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</si>
  <si>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</si>
  <si>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</si>
  <si>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</si>
  <si>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</si>
  <si>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</si>
  <si>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</si>
  <si>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</si>
  <si>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</si>
  <si>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</si>
  <si>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</si>
  <si>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</si>
  <si>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</si>
  <si>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</si>
  <si>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</si>
  <si>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</si>
  <si>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</si>
  <si>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</si>
  <si>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</si>
  <si>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</si>
  <si>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</si>
  <si>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</si>
  <si>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</si>
  <si>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</si>
  <si>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</si>
  <si>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</si>
  <si>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</si>
  <si>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</si>
  <si>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</si>
  <si>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</si>
  <si>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</si>
  <si>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</si>
  <si>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</si>
  <si>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</si>
  <si>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</si>
  <si>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</si>
  <si>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</si>
  <si>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</si>
  <si>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</si>
  <si>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</si>
  <si>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</si>
  <si>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</si>
  <si>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</si>
  <si>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</si>
  <si>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</si>
  <si>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</si>
  <si>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</si>
  <si>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</si>
  <si>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</si>
  <si>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</si>
  <si>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</si>
  <si>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</si>
  <si>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</si>
  <si>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</si>
  <si>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</si>
  <si>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</si>
  <si>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</si>
  <si>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</si>
  <si>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</si>
  <si>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</si>
  <si>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</si>
  <si>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</si>
  <si>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</si>
  <si>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</si>
  <si>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</si>
  <si>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</si>
  <si>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</si>
  <si>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</si>
  <si>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</si>
  <si>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</si>
  <si>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</si>
  <si>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</si>
  <si>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</si>
  <si>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</si>
  <si>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</si>
  <si>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</si>
  <si>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</si>
  <si>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</si>
  <si>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</si>
  <si>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</si>
  <si>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</si>
  <si>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</si>
  <si>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</si>
  <si>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</si>
  <si>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</si>
  <si>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</si>
  <si>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</si>
  <si>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</si>
  <si>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</si>
  <si>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</si>
  <si>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</si>
  <si>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</si>
  <si>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</si>
  <si>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</si>
  <si>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</si>
  <si>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</si>
  <si>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</si>
  <si>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</si>
  <si>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</si>
  <si>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</si>
  <si>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</si>
  <si>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</si>
  <si>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</si>
  <si>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</si>
  <si>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</si>
  <si>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</si>
  <si>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</si>
  <si>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</si>
  <si>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</si>
  <si>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</si>
  <si>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</si>
  <si>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</si>
  <si>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</si>
  <si>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</si>
  <si>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</si>
  <si>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</si>
  <si>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</si>
  <si>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</si>
  <si>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</si>
  <si>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</si>
  <si>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</si>
  <si>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</si>
  <si>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</si>
  <si>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</si>
  <si>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</si>
  <si>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</si>
  <si>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</si>
  <si>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</si>
  <si>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</si>
  <si>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</si>
  <si>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</si>
  <si>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</si>
  <si>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</si>
  <si>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</si>
  <si>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</si>
  <si>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</si>
  <si>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</si>
  <si>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</si>
  <si>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</si>
  <si>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</si>
  <si>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</si>
  <si>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</si>
  <si>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</si>
  <si>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</si>
  <si>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</si>
  <si>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</si>
  <si>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</si>
  <si>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</si>
  <si>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</si>
  <si>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</si>
  <si>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</si>
  <si>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</si>
  <si>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</si>
  <si>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</si>
  <si>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</si>
  <si>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</si>
  <si>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</si>
  <si>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</si>
  <si>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</si>
  <si>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</si>
  <si>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</si>
  <si>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</si>
  <si>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</si>
  <si>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</si>
  <si>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</si>
  <si>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</si>
  <si>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</si>
  <si>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</si>
  <si>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</si>
  <si>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</si>
  <si>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</si>
  <si>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</si>
  <si>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</si>
  <si>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</si>
  <si>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</si>
  <si>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</si>
  <si>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</si>
  <si>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</si>
  <si>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</si>
  <si>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</si>
  <si>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</si>
  <si>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</si>
  <si>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</si>
  <si>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</si>
  <si>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</si>
  <si>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</si>
  <si>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</si>
  <si>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</si>
  <si>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</si>
  <si>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</si>
  <si>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</si>
  <si>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</si>
  <si>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</si>
  <si>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</si>
  <si>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</si>
  <si>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</si>
  <si>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</si>
  <si>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</si>
  <si>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</si>
  <si>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</si>
  <si>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</si>
  <si>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</si>
  <si>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</si>
  <si>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</si>
  <si>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</si>
  <si>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</si>
  <si>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</si>
  <si>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</si>
  <si>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</si>
  <si>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</si>
  <si>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</si>
  <si>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</si>
  <si>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</si>
  <si>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</si>
  <si>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</si>
  <si>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</si>
  <si>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</si>
  <si>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</si>
  <si>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</si>
  <si>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</si>
  <si>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</si>
  <si>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</si>
  <si>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</si>
  <si>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</si>
  <si>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</si>
  <si>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</si>
  <si>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</si>
  <si>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</si>
  <si>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</si>
  <si>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</si>
  <si>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</si>
  <si>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</si>
  <si>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</si>
  <si>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</si>
  <si>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</si>
  <si>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</si>
  <si>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</si>
  <si>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</si>
  <si>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</si>
  <si>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</si>
  <si>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</si>
  <si>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</si>
  <si>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</si>
  <si>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</si>
  <si>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</si>
  <si>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</si>
  <si>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</si>
  <si>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</si>
  <si>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</si>
  <si>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</si>
  <si>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</si>
  <si>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</si>
  <si>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</si>
  <si>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</si>
  <si>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</si>
  <si>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</si>
  <si>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</si>
  <si>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</si>
  <si>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</si>
  <si>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</si>
  <si>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</si>
  <si>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</si>
  <si>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</si>
  <si>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</si>
  <si>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</si>
  <si>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</si>
  <si>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</si>
  <si>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</si>
  <si>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</si>
  <si>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</si>
  <si>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</si>
  <si>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</si>
  <si>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</si>
  <si>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</si>
  <si>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</si>
  <si>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</si>
  <si>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</si>
  <si>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</si>
  <si>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</si>
  <si>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</si>
  <si>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</si>
  <si>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</si>
  <si>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</si>
  <si>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</si>
  <si>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</si>
  <si>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</si>
  <si>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</si>
  <si>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</si>
  <si>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</si>
  <si>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</si>
  <si>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</si>
  <si>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</si>
  <si>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</si>
  <si>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</si>
  <si>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</si>
  <si>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</si>
  <si>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</si>
  <si>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</si>
  <si>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</si>
  <si>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</si>
  <si>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</si>
  <si>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</si>
  <si>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</si>
  <si>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</si>
  <si>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</si>
  <si>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</si>
  <si>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</si>
  <si>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</si>
  <si>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</si>
  <si>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</si>
  <si>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</si>
  <si>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</si>
  <si>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</si>
  <si>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</si>
  <si>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</si>
  <si>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</si>
  <si>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</si>
  <si>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</si>
  <si>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</si>
  <si>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</si>
  <si>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</si>
  <si>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</si>
  <si>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</si>
  <si>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</si>
  <si>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</si>
  <si>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</si>
  <si>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</si>
  <si>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</si>
  <si>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</si>
  <si>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</si>
  <si>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</si>
  <si>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</si>
  <si>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</si>
  <si>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</si>
  <si>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</si>
  <si>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</si>
  <si>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</si>
  <si>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</si>
  <si>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</si>
  <si>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</si>
  <si>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</si>
  <si>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</si>
  <si>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</si>
  <si>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</si>
  <si>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</si>
  <si>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</si>
  <si>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</si>
  <si>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</si>
  <si>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</si>
  <si>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</si>
  <si>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</si>
  <si>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</si>
  <si>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</si>
  <si>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</si>
  <si>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</si>
  <si>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</si>
  <si>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</si>
  <si>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</si>
  <si>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</si>
  <si>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</si>
  <si>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</si>
  <si>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</si>
  <si>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</si>
  <si>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</si>
  <si>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</si>
  <si>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</si>
  <si>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</si>
  <si>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</si>
  <si>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</si>
  <si>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</si>
  <si>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</si>
  <si>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</si>
  <si>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</si>
  <si>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</si>
  <si>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</si>
  <si>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</si>
  <si>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</si>
  <si>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</si>
  <si>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</si>
  <si>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</si>
  <si>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</si>
  <si>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</si>
  <si>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</si>
  <si>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</si>
  <si>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</si>
  <si>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</si>
  <si>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</si>
  <si>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</si>
  <si>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</si>
  <si>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</si>
  <si>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</si>
  <si>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</si>
  <si>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</si>
  <si>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</si>
  <si>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</si>
  <si>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</si>
  <si>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</si>
  <si>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</si>
  <si>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</si>
  <si>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</si>
  <si>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</si>
  <si>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</si>
  <si>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</si>
  <si>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</si>
  <si>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</si>
  <si>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</si>
  <si>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</si>
  <si>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</si>
  <si>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</si>
  <si>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</si>
  <si>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</si>
  <si>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</si>
  <si>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</si>
  <si>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</si>
  <si>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</si>
  <si>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</si>
  <si>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</si>
  <si>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</si>
  <si>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</si>
  <si>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</si>
  <si>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</si>
  <si>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</si>
  <si>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</si>
  <si>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</si>
  <si>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</si>
  <si>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</si>
  <si>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</si>
  <si>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</si>
  <si>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</si>
  <si>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</si>
  <si>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</si>
  <si>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</si>
  <si>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</si>
  <si>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</si>
  <si>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</si>
  <si>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</si>
  <si>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</si>
  <si>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</si>
  <si>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</si>
  <si>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</si>
  <si>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</si>
  <si>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</si>
  <si>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</si>
  <si>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</si>
  <si>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</si>
  <si>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</si>
  <si>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</si>
  <si>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</si>
  <si>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</si>
  <si>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</si>
  <si>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</si>
  <si>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</si>
  <si>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</si>
  <si>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</si>
  <si>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</si>
  <si>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</si>
  <si>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</si>
  <si>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</si>
  <si>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</si>
  <si>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</si>
  <si>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</si>
  <si>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</si>
  <si>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</si>
  <si>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</si>
  <si>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</si>
  <si>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</si>
  <si>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</si>
  <si>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</si>
  <si>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</si>
  <si>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</si>
  <si>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</si>
  <si>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</si>
  <si>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</si>
  <si>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</si>
  <si>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</si>
  <si>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</si>
  <si>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</si>
  <si>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</si>
  <si>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</si>
  <si>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</si>
  <si>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</si>
  <si>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</si>
  <si>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</si>
  <si>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</si>
  <si>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</si>
  <si>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</si>
  <si>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</si>
  <si>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</si>
  <si>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</si>
  <si>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</si>
  <si>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</si>
  <si>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</si>
  <si>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</si>
  <si>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</si>
  <si>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</si>
  <si>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</si>
  <si>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</si>
  <si>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</si>
  <si>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</si>
  <si>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</si>
  <si>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</si>
  <si>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</si>
  <si>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</si>
  <si>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</si>
  <si>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</si>
  <si>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</si>
  <si>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</si>
  <si>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</si>
  <si>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</si>
  <si>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</si>
  <si>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</si>
  <si>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</si>
  <si>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</si>
  <si>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</si>
  <si>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</si>
  <si>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</si>
  <si>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</si>
  <si>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</si>
  <si>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</si>
  <si>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</si>
  <si>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</si>
  <si>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</si>
  <si>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</si>
  <si>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</si>
  <si>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</si>
  <si>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</si>
  <si>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</si>
  <si>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</si>
  <si>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</si>
  <si>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</si>
  <si>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</si>
  <si>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</si>
  <si>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</si>
  <si>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</si>
  <si>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</si>
  <si>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</si>
  <si>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</si>
  <si>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</si>
  <si>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</si>
  <si>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</si>
  <si>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</si>
  <si>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</si>
  <si>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</si>
  <si>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</si>
  <si>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</si>
  <si>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</si>
  <si>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</si>
  <si>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</si>
  <si>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</si>
  <si>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</si>
  <si>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</si>
  <si>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</si>
  <si>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</si>
  <si>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</si>
  <si>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</si>
  <si>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</si>
  <si>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</si>
  <si>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</si>
  <si>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</si>
  <si>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</si>
  <si>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</si>
  <si>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</si>
  <si>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</si>
  <si>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</si>
  <si>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</si>
  <si>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</si>
  <si>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</si>
  <si>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</si>
  <si>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</si>
  <si>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</si>
  <si>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</si>
  <si>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</si>
  <si>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</si>
  <si>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</si>
  <si>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</si>
  <si>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</si>
  <si>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</si>
  <si>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</si>
  <si>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</si>
  <si>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</si>
  <si>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</si>
  <si>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</si>
  <si>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</si>
  <si>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</si>
  <si>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</si>
  <si>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</si>
  <si>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</si>
  <si>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</si>
  <si>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</si>
  <si>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</si>
  <si>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</si>
  <si>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</si>
  <si>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</si>
  <si>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</si>
  <si>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</si>
  <si>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</si>
  <si>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</si>
  <si>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</si>
  <si>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</si>
  <si>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</si>
  <si>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</si>
  <si>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</si>
  <si>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</si>
  <si>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</si>
  <si>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</si>
  <si>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</si>
  <si>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</si>
  <si>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</si>
  <si>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</si>
  <si>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</si>
  <si>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</si>
  <si>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</si>
  <si>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</si>
  <si>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</si>
  <si>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</si>
  <si>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</si>
  <si>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</si>
  <si>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</si>
  <si>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</si>
  <si>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</si>
  <si>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</si>
  <si>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</si>
  <si>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</si>
  <si>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</si>
  <si>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</si>
  <si>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</si>
  <si>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</si>
  <si>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</si>
  <si>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</si>
  <si>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</si>
  <si>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</si>
  <si>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</si>
  <si>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</si>
  <si>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</si>
  <si>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</si>
  <si>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</si>
  <si>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</si>
  <si>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</si>
  <si>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</si>
  <si>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</si>
  <si>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</si>
  <si>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</si>
  <si>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</si>
  <si>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</si>
  <si>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</si>
  <si>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</si>
  <si>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</si>
  <si>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</si>
  <si>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</si>
  <si>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</si>
  <si>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</si>
  <si>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</si>
  <si>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</si>
  <si>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</si>
  <si>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</si>
  <si>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</si>
  <si>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</si>
  <si>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</si>
  <si>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</si>
  <si>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</si>
  <si>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</si>
  <si>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</si>
  <si>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</si>
  <si>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</si>
  <si>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</si>
  <si>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</si>
  <si>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</si>
  <si>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</si>
  <si>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</si>
  <si>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</si>
  <si>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</si>
  <si>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</si>
  <si>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</si>
  <si>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</si>
  <si>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</si>
  <si>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</si>
  <si>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</si>
  <si>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</si>
  <si>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</si>
  <si>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</si>
  <si>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</si>
  <si>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</si>
  <si>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</si>
  <si>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</si>
  <si>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</si>
  <si>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</si>
  <si>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</si>
  <si>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</si>
  <si>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</si>
  <si>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</si>
  <si>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</si>
  <si>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</si>
  <si>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</si>
  <si>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</si>
  <si>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</si>
  <si>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</si>
  <si>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</si>
  <si>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</si>
  <si>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</si>
  <si>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</si>
  <si>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</si>
  <si>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</si>
  <si>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</si>
  <si>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</si>
  <si>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</si>
  <si>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</si>
  <si>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</si>
  <si>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</si>
  <si>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</si>
  <si>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</si>
  <si>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</si>
  <si>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</si>
  <si>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</si>
  <si>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</si>
  <si>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</si>
  <si>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</si>
  <si>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</si>
  <si>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</si>
  <si>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</si>
  <si>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</si>
  <si>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</si>
  <si>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</si>
  <si>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</si>
  <si>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</si>
  <si>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</si>
  <si>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</si>
  <si>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</si>
  <si>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</si>
  <si>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</si>
  <si>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</si>
  <si>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</si>
  <si>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</si>
  <si>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</si>
  <si>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</si>
  <si>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</si>
  <si>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</si>
  <si>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</si>
  <si>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</si>
  <si>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</si>
  <si>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</si>
  <si>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</si>
  <si>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</si>
  <si>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</si>
  <si>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</si>
  <si>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</si>
  <si>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</si>
  <si>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</si>
  <si>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</si>
  <si>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</si>
  <si>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</si>
  <si>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</si>
  <si>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</si>
  <si>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</si>
  <si>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</si>
  <si>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</si>
  <si>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</si>
  <si>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</si>
  <si>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</si>
  <si>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</si>
  <si>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</si>
  <si>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</si>
  <si>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</si>
  <si>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</si>
  <si>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</si>
  <si>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</si>
  <si>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</si>
  <si>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</si>
  <si>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</si>
  <si>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</si>
  <si>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</si>
  <si>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</si>
  <si>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</si>
  <si>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</si>
  <si>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</si>
  <si>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</si>
  <si>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</si>
  <si>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</si>
  <si>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</si>
  <si>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</si>
  <si>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</si>
  <si>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</si>
  <si>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</si>
  <si>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</si>
  <si>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</si>
  <si>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</si>
  <si>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</si>
  <si>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</si>
  <si>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</si>
  <si>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</si>
  <si>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</si>
  <si>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</si>
  <si>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</si>
  <si>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</si>
  <si>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</si>
  <si>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</si>
  <si>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</si>
  <si>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</si>
  <si>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</si>
  <si>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</si>
  <si>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</si>
  <si>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</si>
  <si>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</si>
  <si>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</si>
  <si>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</si>
  <si>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</si>
  <si>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</si>
  <si>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</si>
  <si>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</si>
  <si>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</si>
  <si>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</si>
  <si>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</si>
  <si>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</si>
  <si>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</si>
  <si>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</si>
  <si>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</si>
  <si>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</si>
  <si>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</si>
  <si>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</si>
  <si>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</si>
  <si>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</si>
  <si>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</si>
  <si>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</si>
  <si>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</si>
  <si>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</si>
  <si>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</si>
  <si>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</si>
  <si>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</si>
  <si>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</si>
  <si>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</si>
  <si>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</si>
  <si>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</si>
  <si>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</si>
  <si>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</si>
  <si>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</si>
  <si>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</si>
  <si>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</si>
  <si>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</si>
  <si>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</si>
  <si>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</si>
  <si>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</si>
  <si>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</si>
  <si>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</si>
  <si>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</si>
  <si>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</si>
  <si>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</si>
  <si>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</si>
  <si>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</si>
  <si>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</si>
  <si>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</si>
  <si>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</si>
  <si>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</si>
  <si>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</si>
  <si>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</si>
  <si>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</si>
  <si>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</si>
  <si>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</si>
  <si>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</si>
  <si>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</si>
  <si>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</si>
  <si>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</si>
  <si>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</si>
  <si>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</si>
  <si>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</si>
  <si>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</si>
  <si>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</si>
  <si>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</si>
  <si>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</si>
  <si>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</si>
  <si>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</si>
  <si>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</si>
  <si>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</si>
  <si>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</si>
  <si>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</si>
  <si>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</si>
  <si>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</si>
  <si>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</si>
  <si>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</si>
  <si>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</si>
  <si>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</si>
  <si>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</si>
  <si>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</si>
  <si>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</si>
  <si>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</si>
  <si>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</si>
  <si>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</si>
  <si>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</si>
  <si>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</si>
  <si>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</si>
  <si>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</si>
  <si>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</si>
  <si>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</si>
  <si>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</si>
  <si>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</si>
  <si>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</si>
  <si>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</si>
  <si>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</si>
  <si>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</si>
  <si>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</si>
  <si>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</si>
  <si>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</si>
  <si>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</si>
  <si>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</si>
  <si>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</si>
  <si>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</si>
  <si>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</si>
  <si>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</si>
  <si>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</si>
  <si>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</si>
  <si>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</si>
  <si>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</si>
  <si>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</si>
  <si>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</si>
  <si>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</si>
  <si>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</si>
  <si>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</si>
  <si>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</si>
  <si>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</si>
  <si>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</si>
  <si>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</si>
  <si>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</si>
  <si>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</si>
  <si>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</si>
  <si>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</si>
  <si>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</si>
  <si>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</si>
  <si>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</si>
  <si>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</si>
  <si>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</si>
  <si>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</si>
  <si>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</si>
  <si>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</si>
  <si>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</si>
  <si>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</si>
  <si>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</si>
  <si>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</si>
  <si>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</si>
  <si>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</si>
  <si>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</si>
  <si>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</si>
  <si>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</si>
  <si>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</si>
  <si>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</si>
  <si>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</si>
  <si>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</si>
  <si>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</si>
  <si>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</si>
  <si>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</si>
  <si>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</si>
  <si>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</si>
  <si>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</si>
  <si>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</si>
  <si>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</si>
  <si>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</si>
  <si>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</si>
  <si>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</si>
  <si>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</si>
  <si>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</si>
  <si>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</si>
  <si>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</si>
  <si>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</si>
  <si>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</si>
  <si>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</si>
  <si>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</si>
  <si>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</si>
  <si>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</si>
  <si>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</si>
  <si>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</si>
  <si>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</si>
  <si>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</si>
  <si>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</si>
  <si>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</si>
  <si>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</si>
  <si>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</si>
  <si>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</si>
  <si>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</si>
  <si>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</si>
  <si>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</si>
  <si>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</si>
  <si>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</si>
  <si>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</si>
  <si>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</si>
  <si>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</si>
  <si>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</si>
  <si>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</si>
  <si>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</si>
  <si>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</si>
  <si>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</si>
  <si>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</si>
  <si>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</si>
  <si>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</si>
  <si>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</si>
  <si>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</si>
  <si>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</si>
  <si>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</si>
  <si>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</si>
  <si>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</si>
  <si>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</si>
  <si>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</si>
  <si>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</si>
  <si>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</si>
  <si>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</si>
  <si>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</si>
  <si>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</si>
  <si>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</si>
  <si>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</si>
  <si>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</si>
  <si>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</si>
  <si>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</si>
  <si>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</si>
  <si>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</si>
  <si>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</si>
  <si>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</si>
  <si>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</si>
  <si>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</si>
  <si>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</si>
  <si>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</si>
  <si>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</si>
  <si>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</si>
  <si>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</si>
  <si>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</si>
  <si>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</si>
  <si>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</si>
  <si>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</si>
  <si>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</si>
  <si>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</si>
  <si>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</si>
  <si>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</si>
  <si>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</si>
  <si>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</si>
  <si>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</si>
  <si>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</si>
  <si>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</si>
  <si>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</si>
  <si>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</si>
  <si>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</si>
  <si>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</si>
  <si>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</si>
  <si>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</si>
  <si>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</si>
  <si>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</si>
  <si>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</si>
  <si>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</si>
  <si>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</si>
  <si>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</si>
  <si>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</si>
  <si>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</si>
  <si>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</si>
  <si>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</si>
  <si>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</si>
  <si>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</si>
  <si>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</si>
  <si>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</si>
  <si>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</si>
  <si>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</si>
  <si>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</si>
  <si>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</si>
  <si>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</si>
  <si>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</si>
  <si>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</si>
  <si>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</si>
  <si>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</si>
  <si>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</si>
  <si>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</si>
  <si>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</si>
  <si>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</si>
  <si>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</si>
  <si>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</si>
  <si>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</si>
  <si>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</si>
  <si>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</si>
  <si>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</si>
  <si>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</si>
  <si>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</si>
  <si>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</si>
  <si>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</si>
  <si>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</si>
  <si>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</si>
  <si>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</si>
  <si>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</si>
  <si>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</si>
  <si>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</si>
  <si>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</si>
  <si>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</si>
  <si>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</si>
  <si>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</si>
  <si>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</si>
  <si>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</si>
  <si>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</si>
  <si>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</si>
  <si>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</si>
  <si>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</si>
  <si>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</si>
  <si>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</si>
  <si>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</si>
  <si>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</si>
  <si>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</si>
  <si>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</si>
  <si>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</si>
  <si>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</si>
  <si>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</si>
  <si>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</si>
  <si>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</si>
  <si>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</si>
  <si>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</si>
  <si>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</si>
  <si>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</si>
  <si>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</si>
  <si>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</si>
  <si>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</si>
  <si>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</si>
  <si>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</si>
  <si>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</si>
  <si>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</si>
  <si>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</si>
  <si>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</si>
  <si>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</si>
  <si>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</si>
  <si>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</si>
  <si>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</si>
  <si>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</si>
  <si>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</si>
  <si>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</si>
  <si>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</si>
  <si>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</si>
  <si>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</si>
  <si>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</si>
  <si>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</si>
  <si>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</si>
  <si>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</si>
  <si>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</si>
  <si>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</si>
  <si>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</si>
  <si>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</si>
  <si>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</si>
  <si>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</si>
  <si>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</si>
  <si>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</si>
  <si>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</si>
  <si>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</si>
  <si>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</si>
  <si>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</si>
  <si>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</si>
  <si>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</si>
  <si>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</si>
  <si>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</si>
  <si>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</si>
  <si>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</si>
  <si>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</si>
  <si>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</si>
  <si>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</si>
  <si>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</si>
  <si>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</si>
  <si>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</si>
  <si>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</si>
  <si>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</si>
  <si>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</si>
  <si>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</si>
  <si>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</si>
  <si>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</si>
  <si>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</si>
  <si>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</si>
  <si>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</si>
  <si>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</si>
  <si>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</si>
  <si>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</si>
  <si>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</si>
  <si>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</si>
  <si>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</si>
  <si>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</si>
  <si>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</si>
  <si>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</si>
  <si>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</si>
  <si>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</si>
  <si>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</si>
  <si>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</si>
  <si>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</si>
  <si>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</si>
  <si>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</si>
  <si>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</si>
  <si>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</si>
  <si>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</si>
  <si>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</si>
  <si>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</si>
  <si>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</si>
  <si>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</si>
  <si>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</si>
  <si>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</si>
  <si>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</si>
  <si>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</si>
  <si>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</si>
  <si>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</si>
  <si>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</si>
  <si>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</si>
  <si>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</si>
  <si>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</si>
  <si>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</si>
  <si>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</si>
  <si>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</si>
  <si>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</si>
  <si>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</si>
  <si>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</si>
  <si>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</si>
  <si>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</si>
  <si>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</si>
  <si>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</si>
  <si>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</si>
  <si>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</si>
  <si>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</si>
  <si>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</si>
  <si>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</si>
  <si>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</si>
  <si>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</si>
  <si>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</si>
  <si>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</si>
  <si>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</si>
  <si>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</si>
  <si>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</si>
  <si>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</si>
  <si>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</si>
  <si>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</si>
  <si>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</si>
  <si>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</si>
  <si>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</si>
  <si>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</si>
  <si>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</si>
  <si>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</si>
  <si>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</si>
  <si>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</si>
  <si>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</si>
  <si>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</si>
  <si>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</si>
  <si>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</si>
  <si>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</si>
  <si>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</si>
  <si>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</si>
  <si>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</si>
  <si>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</si>
  <si>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</si>
  <si>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</si>
  <si>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</si>
  <si>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</si>
  <si>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</si>
  <si>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</si>
  <si>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</si>
  <si>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</si>
  <si>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</si>
  <si>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</si>
  <si>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</si>
  <si>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</si>
  <si>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</si>
  <si>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</si>
  <si>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</si>
  <si>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</si>
  <si>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</si>
  <si>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</si>
  <si>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</si>
  <si>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</si>
  <si>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</si>
  <si>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</si>
  <si>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</si>
  <si>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</si>
  <si>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</si>
  <si>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</si>
  <si>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</si>
  <si>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</si>
  <si>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</si>
  <si>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</si>
  <si>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</si>
  <si>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</si>
  <si>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</si>
  <si>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</si>
  <si>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</si>
  <si>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</si>
  <si>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</si>
  <si>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</si>
  <si>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</si>
  <si>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</si>
  <si>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</si>
  <si>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</si>
  <si>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</si>
  <si>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</si>
  <si>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</si>
  <si>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</si>
  <si>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</si>
  <si>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</si>
  <si>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</si>
  <si>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</si>
  <si>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</si>
  <si>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</si>
  <si>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</si>
  <si>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</si>
  <si>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</si>
  <si>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</si>
  <si>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</si>
  <si>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</si>
  <si>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</si>
  <si>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</si>
  <si>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</si>
  <si>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</si>
  <si>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</si>
  <si>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</si>
  <si>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</si>
  <si>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</si>
  <si>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</si>
  <si>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</si>
  <si>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</si>
  <si>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</si>
  <si>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</si>
  <si>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</si>
  <si>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</si>
  <si>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</si>
  <si>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</si>
  <si>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</si>
  <si>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</si>
  <si>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</si>
  <si>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</si>
  <si>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</si>
  <si>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</si>
  <si>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</si>
  <si>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</si>
  <si>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</si>
  <si>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</si>
  <si>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</si>
  <si>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</si>
  <si>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</si>
  <si>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</si>
  <si>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</si>
  <si>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</si>
  <si>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</si>
  <si>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</si>
  <si>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</si>
  <si>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</si>
  <si>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</si>
  <si>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</si>
  <si>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</si>
  <si>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</si>
  <si>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</si>
  <si>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</si>
  <si>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</si>
  <si>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</si>
  <si>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</si>
  <si>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</si>
  <si>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</si>
  <si>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</si>
  <si>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</si>
  <si>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</si>
  <si>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</si>
  <si>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</si>
  <si>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</si>
  <si>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</si>
  <si>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</si>
  <si>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</si>
  <si>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</si>
  <si>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</si>
  <si>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</si>
  <si>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</si>
  <si>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</si>
  <si>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</si>
  <si>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</si>
  <si>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</si>
  <si>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</si>
  <si>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</si>
  <si>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</si>
  <si>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</si>
  <si>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</si>
  <si>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</si>
  <si>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</si>
  <si>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</si>
  <si>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</si>
  <si>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</si>
  <si>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</si>
  <si>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</si>
  <si>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</si>
  <si>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</si>
  <si>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</si>
  <si>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</si>
  <si>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</si>
  <si>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</si>
  <si>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</si>
  <si>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</si>
  <si>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</si>
  <si>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</si>
  <si>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</si>
  <si>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</si>
  <si>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</si>
  <si>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</si>
  <si>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</si>
  <si>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</si>
  <si>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</si>
  <si>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</si>
  <si>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</si>
  <si>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</si>
  <si>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</si>
  <si>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</si>
  <si>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</si>
  <si>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</si>
  <si>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</si>
  <si>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</si>
  <si>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</si>
  <si>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</si>
  <si>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</si>
  <si>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</si>
  <si>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</si>
  <si>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</si>
  <si>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</si>
  <si>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</si>
  <si>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</si>
  <si>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</si>
  <si>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</si>
  <si>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</si>
  <si>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</si>
  <si>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</si>
  <si>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</si>
  <si>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</si>
  <si>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</si>
  <si>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</si>
  <si>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</si>
  <si>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</si>
  <si>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</si>
  <si>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</si>
  <si>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</si>
  <si>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</si>
  <si>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</si>
  <si>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</si>
  <si>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</si>
  <si>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</si>
  <si>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</si>
  <si>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</si>
  <si>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</si>
  <si>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</si>
  <si>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</si>
  <si>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</si>
  <si>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</si>
  <si>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</si>
  <si>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</si>
  <si>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</si>
  <si>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</si>
  <si>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</si>
  <si>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</si>
  <si>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</si>
  <si>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</si>
  <si>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</si>
  <si>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</si>
  <si>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</si>
  <si>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</si>
  <si>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</si>
  <si>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</si>
  <si>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</si>
  <si>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</si>
  <si>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</si>
  <si>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</si>
  <si>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</si>
  <si>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</si>
  <si>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</si>
  <si>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</si>
  <si>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</si>
  <si>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</si>
  <si>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</si>
  <si>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</si>
  <si>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</si>
  <si>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</si>
  <si>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</si>
  <si>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</si>
  <si>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</si>
  <si>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</si>
  <si>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</si>
  <si>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</si>
  <si>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</si>
  <si>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</si>
  <si>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</si>
  <si>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</si>
  <si>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</si>
  <si>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</si>
  <si>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</si>
  <si>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</si>
  <si>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</si>
  <si>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</si>
  <si>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</si>
  <si>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</si>
  <si>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</si>
  <si>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</si>
  <si>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</si>
  <si>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</si>
  <si>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</si>
  <si>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</si>
  <si>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</si>
  <si>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</si>
  <si>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</si>
  <si>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</si>
  <si>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</si>
  <si>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</si>
  <si>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</si>
  <si>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</si>
  <si>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</si>
  <si>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</si>
  <si>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</si>
  <si>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</si>
  <si>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</si>
  <si>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</si>
  <si>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</si>
  <si>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</si>
  <si>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</si>
  <si>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</si>
  <si>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</si>
  <si>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</si>
  <si>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</si>
  <si>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</si>
  <si>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</si>
  <si>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</si>
  <si>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</si>
  <si>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</si>
  <si>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</si>
  <si>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</si>
  <si>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</si>
  <si>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</si>
  <si>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</si>
  <si>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</si>
  <si>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</si>
  <si>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</si>
  <si>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</si>
  <si>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</si>
  <si>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</si>
  <si>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</si>
  <si>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</si>
  <si>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</si>
  <si>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</si>
  <si>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</si>
  <si>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</si>
  <si>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</si>
  <si>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</si>
  <si>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</si>
  <si>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</si>
  <si>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</si>
  <si>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</si>
  <si>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</si>
  <si>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</si>
  <si>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</si>
  <si>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</si>
  <si>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</si>
  <si>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</si>
  <si>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</si>
  <si>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</si>
  <si>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</si>
  <si>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</si>
  <si>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</si>
  <si>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</si>
  <si>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</si>
  <si>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</si>
  <si>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</si>
  <si>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</si>
  <si>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</si>
  <si>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</si>
  <si>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</si>
  <si>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</si>
  <si>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</si>
  <si>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</si>
  <si>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</si>
  <si>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</si>
  <si>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</si>
  <si>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</si>
  <si>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</si>
  <si>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</si>
  <si>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</si>
  <si>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</si>
  <si>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</si>
  <si>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</si>
  <si>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</si>
  <si>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</si>
  <si>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</si>
  <si>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</si>
  <si>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</si>
  <si>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</si>
  <si>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</si>
  <si>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</si>
  <si>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</si>
  <si>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</si>
  <si>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</si>
  <si>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</si>
  <si>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</si>
  <si>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</si>
  <si>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</si>
  <si>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</si>
  <si>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</si>
  <si>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</si>
  <si>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</si>
  <si>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</si>
  <si>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</si>
  <si>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</si>
  <si>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</si>
  <si>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</si>
  <si>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</si>
  <si>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</si>
  <si>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</si>
  <si>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</si>
  <si>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</si>
  <si>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</si>
  <si>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</si>
  <si>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</si>
  <si>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</si>
  <si>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</si>
  <si>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</si>
  <si>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</si>
  <si>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</si>
  <si>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</si>
  <si>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</si>
  <si>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</si>
  <si>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</si>
  <si>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</si>
  <si>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</si>
  <si>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</si>
  <si>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</si>
  <si>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</si>
  <si>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</si>
  <si>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</si>
  <si>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</si>
  <si>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</si>
  <si>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</si>
  <si>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</si>
  <si>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</si>
  <si>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</si>
  <si>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</si>
  <si>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</si>
  <si>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</si>
  <si>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</si>
  <si>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</si>
  <si>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</si>
  <si>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</si>
  <si>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</si>
  <si>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</si>
  <si>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</si>
  <si>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</si>
  <si>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</si>
  <si>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</si>
  <si>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</si>
  <si>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</si>
  <si>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</si>
  <si>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</si>
  <si>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</si>
  <si>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</si>
  <si>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</si>
  <si>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</si>
  <si>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</si>
  <si>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</si>
  <si>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</si>
  <si>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</si>
  <si>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</si>
  <si>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</si>
  <si>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</si>
  <si>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</si>
  <si>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</si>
  <si>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</si>
  <si>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</si>
  <si>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</si>
  <si>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</si>
  <si>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</si>
  <si>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</si>
  <si>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</si>
  <si>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</si>
  <si>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</si>
  <si>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</si>
  <si>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</si>
  <si>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</si>
  <si>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</si>
  <si>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</si>
  <si>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</si>
  <si>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</si>
  <si>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</si>
  <si>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</si>
  <si>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</si>
  <si>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</si>
  <si>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</si>
  <si>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</si>
  <si>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</si>
  <si>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</si>
  <si>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</si>
  <si>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</si>
  <si>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</si>
  <si>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</si>
  <si>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</si>
  <si>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</si>
  <si>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</si>
  <si>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</si>
  <si>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</si>
  <si>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</si>
  <si>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</si>
  <si>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</si>
  <si>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</si>
  <si>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</si>
  <si>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</si>
  <si>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</si>
  <si>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</si>
  <si>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</si>
  <si>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</si>
  <si>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</si>
  <si>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</si>
  <si>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</si>
  <si>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</si>
  <si>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</si>
  <si>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</si>
  <si>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</si>
  <si>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</si>
  <si>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</si>
  <si>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</si>
  <si>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</si>
  <si>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</si>
  <si>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</si>
  <si>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</si>
  <si>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</si>
  <si>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</si>
  <si>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</si>
  <si>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</si>
  <si>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</si>
  <si>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</si>
  <si>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</si>
  <si>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</si>
  <si>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</si>
  <si>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</si>
  <si>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</si>
  <si>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</si>
  <si>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</si>
  <si>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</si>
  <si>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</si>
  <si>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</si>
  <si>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</si>
  <si>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</si>
  <si>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</si>
  <si>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</si>
  <si>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</si>
  <si>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</si>
  <si>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</si>
  <si>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</si>
  <si>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</si>
  <si>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</si>
  <si>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</si>
  <si>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</si>
  <si>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</si>
  <si>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</si>
  <si>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</si>
  <si>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</si>
  <si>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</si>
  <si>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</si>
  <si>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</si>
  <si>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</si>
  <si>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</si>
  <si>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</si>
  <si>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</si>
  <si>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</si>
  <si>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</si>
  <si>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</si>
  <si>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</si>
  <si>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</si>
  <si>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</si>
  <si>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</si>
  <si>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</si>
  <si>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</si>
  <si>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</si>
  <si>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</si>
  <si>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</si>
  <si>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</si>
  <si>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</si>
  <si>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</si>
  <si>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</si>
  <si>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</si>
  <si>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</si>
  <si>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</si>
  <si>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</si>
  <si>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</si>
  <si>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</si>
  <si>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</si>
  <si>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</si>
  <si>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</si>
  <si>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</si>
  <si>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</si>
  <si>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</si>
  <si>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</si>
  <si>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</si>
  <si>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</si>
  <si>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</si>
  <si>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</si>
  <si>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</si>
  <si>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</si>
  <si>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</si>
  <si>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</si>
  <si>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</si>
  <si>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</si>
  <si>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</si>
  <si>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</si>
  <si>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</si>
  <si>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</si>
  <si>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</si>
  <si>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</si>
  <si>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</si>
  <si>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</si>
  <si>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</si>
  <si>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</si>
  <si>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</si>
  <si>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</si>
  <si>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</si>
  <si>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</si>
  <si>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</si>
  <si>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</si>
  <si>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</si>
  <si>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</si>
  <si>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</si>
  <si>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</si>
  <si>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</si>
  <si>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</si>
  <si>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</si>
  <si>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</si>
  <si>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</si>
  <si>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</si>
  <si>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</si>
  <si>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</si>
  <si>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</si>
  <si>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</si>
  <si>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</si>
  <si>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</si>
  <si>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</si>
  <si>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</si>
  <si>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</si>
  <si>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</si>
  <si>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</si>
  <si>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</si>
  <si>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</si>
  <si>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</si>
  <si>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</si>
  <si>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</si>
  <si>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</si>
  <si>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</si>
  <si>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</si>
  <si>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</si>
  <si>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</si>
  <si>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</si>
  <si>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</si>
  <si>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</si>
  <si>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</si>
  <si>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</si>
  <si>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</si>
  <si>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</si>
  <si>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</si>
  <si>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</si>
  <si>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</si>
  <si>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</si>
  <si>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</si>
  <si>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</si>
  <si>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</si>
  <si>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</si>
  <si>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</si>
  <si>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</si>
  <si>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</si>
  <si>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</si>
  <si>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</si>
  <si>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</si>
  <si>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</si>
  <si>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</si>
  <si>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</si>
  <si>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</si>
  <si>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</si>
  <si>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</si>
  <si>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</si>
  <si>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</si>
  <si>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</si>
  <si>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</si>
  <si>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</si>
  <si>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</si>
  <si>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</si>
  <si>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</si>
  <si>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</si>
  <si>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</si>
  <si>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</si>
  <si>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</si>
  <si>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</si>
  <si>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</si>
  <si>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</si>
  <si>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</si>
  <si>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</si>
  <si>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</si>
  <si>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</si>
  <si>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</si>
  <si>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</si>
  <si>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</si>
  <si>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</si>
  <si>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</si>
  <si>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</si>
  <si>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</si>
  <si>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</si>
  <si>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</si>
  <si>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</si>
  <si>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</si>
  <si>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</si>
  <si>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</si>
  <si>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</si>
  <si>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</si>
  <si>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</si>
  <si>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</si>
  <si>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</si>
  <si>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</si>
  <si>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</si>
  <si>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</si>
  <si>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</si>
  <si>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</si>
  <si>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</si>
  <si>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</si>
  <si>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</si>
  <si>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</si>
  <si>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</si>
  <si>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</si>
  <si>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</si>
  <si>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</si>
  <si>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</si>
  <si>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</si>
  <si>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</si>
  <si>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</si>
  <si>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</si>
  <si>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</si>
  <si>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</si>
  <si>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</si>
  <si>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</si>
  <si>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</si>
  <si>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</si>
  <si>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</si>
  <si>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</si>
  <si>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</si>
  <si>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</si>
  <si>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</si>
  <si>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</si>
  <si>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</si>
  <si>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</si>
  <si>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</si>
  <si>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</si>
  <si>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</si>
  <si>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</si>
  <si>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</si>
  <si>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</si>
  <si>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</si>
  <si>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</si>
  <si>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</si>
  <si>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</si>
  <si>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</si>
  <si>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</si>
  <si>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</si>
  <si>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</si>
  <si>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</si>
  <si>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</si>
  <si>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</si>
  <si>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</si>
  <si>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</si>
  <si>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</si>
  <si>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</si>
  <si>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</si>
  <si>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</si>
  <si>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</si>
  <si>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</si>
  <si>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</si>
  <si>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</si>
  <si>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</si>
  <si>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</si>
  <si>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</si>
  <si>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</si>
  <si>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</si>
  <si>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</si>
  <si>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</si>
  <si>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</si>
  <si>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</si>
  <si>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</si>
  <si>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</si>
  <si>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</si>
  <si>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</si>
  <si>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</si>
  <si>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</si>
  <si>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</si>
  <si>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</si>
  <si>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</si>
  <si>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</si>
  <si>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</si>
  <si>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</si>
  <si>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</si>
  <si>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</si>
  <si>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</si>
  <si>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</si>
  <si>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</si>
  <si>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</si>
  <si>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</si>
  <si>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</si>
  <si>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</si>
  <si>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</si>
  <si>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</si>
  <si>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</si>
  <si>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</si>
  <si>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</si>
  <si>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</si>
  <si>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</si>
  <si>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</si>
  <si>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</si>
  <si>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</si>
  <si>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</si>
  <si>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</si>
  <si>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</si>
  <si>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</si>
  <si>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</si>
  <si>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</si>
  <si>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</si>
  <si>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</si>
  <si>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</si>
  <si>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</si>
  <si>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</si>
  <si>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</si>
  <si>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</si>
  <si>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</si>
  <si>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</si>
  <si>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</si>
  <si>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</si>
  <si>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</si>
  <si>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</si>
  <si>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</si>
  <si>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</si>
  <si>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</si>
  <si>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</si>
  <si>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</si>
  <si>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</si>
  <si>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</si>
  <si>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</si>
  <si>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</si>
  <si>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</si>
  <si>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</si>
  <si>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</si>
  <si>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</si>
  <si>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</si>
  <si>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</si>
  <si>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</si>
  <si>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</si>
  <si>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</si>
  <si>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</si>
  <si>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</si>
  <si>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</si>
  <si>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</si>
  <si>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</si>
  <si>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</si>
  <si>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</si>
  <si>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</si>
  <si>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</si>
  <si>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</si>
  <si>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</si>
  <si>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</si>
  <si>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</si>
  <si>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</si>
  <si>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</si>
  <si>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</si>
  <si>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</si>
  <si>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</si>
  <si>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</si>
  <si>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</si>
  <si>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</si>
  <si>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</si>
  <si>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</si>
  <si>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</si>
  <si>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</si>
  <si>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</si>
  <si>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</si>
  <si>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</si>
  <si>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</si>
  <si>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</si>
  <si>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</si>
  <si>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</si>
  <si>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</si>
  <si>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</si>
  <si>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</si>
  <si>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</si>
  <si>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</si>
  <si>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</si>
  <si>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</si>
  <si>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</si>
  <si>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</si>
  <si>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</si>
  <si>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</si>
  <si>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</si>
  <si>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</si>
  <si>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</si>
  <si>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</si>
  <si>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</si>
  <si>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</si>
  <si>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</si>
  <si>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</si>
  <si>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</si>
  <si>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</si>
  <si>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</si>
  <si>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</si>
  <si>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</si>
  <si>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</si>
  <si>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</si>
  <si>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</si>
  <si>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</si>
  <si>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</si>
  <si>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</si>
  <si>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</si>
  <si>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</si>
  <si>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</si>
  <si>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</si>
  <si>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</si>
  <si>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</si>
  <si>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</si>
  <si>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</si>
  <si>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</si>
  <si>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</si>
  <si>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</si>
  <si>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</si>
  <si>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</si>
  <si>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</si>
  <si>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</si>
  <si>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</si>
  <si>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</si>
  <si>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</si>
  <si>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</si>
  <si>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</si>
  <si>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</si>
  <si>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</si>
  <si>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</si>
  <si>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</si>
  <si>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</si>
  <si>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</si>
  <si>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</si>
  <si>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</si>
  <si>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</si>
  <si>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</si>
  <si>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</si>
  <si>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</si>
  <si>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</si>
  <si>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</si>
  <si>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</si>
  <si>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</si>
  <si>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</si>
  <si>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</si>
  <si>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</si>
  <si>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</si>
  <si>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</si>
  <si>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</si>
  <si>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</si>
  <si>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</si>
  <si>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</si>
  <si>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</si>
  <si>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</si>
  <si>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</si>
  <si>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</si>
  <si>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</si>
  <si>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</si>
  <si>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</si>
  <si>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</si>
  <si>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</si>
  <si>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</si>
  <si>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</si>
  <si>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</si>
  <si>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</si>
  <si>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</si>
  <si>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</si>
  <si>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</si>
  <si>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</si>
  <si>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</si>
  <si>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</si>
  <si>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</si>
  <si>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</si>
  <si>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</si>
  <si>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</si>
  <si>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</si>
  <si>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</si>
  <si>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</si>
  <si>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</si>
  <si>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</si>
  <si>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</si>
  <si>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</si>
  <si>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</si>
  <si>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</si>
  <si>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</si>
  <si>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</si>
  <si>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</si>
  <si>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</si>
  <si>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</si>
  <si>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</si>
  <si>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</si>
  <si>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</si>
  <si>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</si>
  <si>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</si>
  <si>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</si>
  <si>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</si>
  <si>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</si>
  <si>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</si>
  <si>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</si>
  <si>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</si>
  <si>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</si>
  <si>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</si>
  <si>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</si>
  <si>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</si>
  <si>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</si>
  <si>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</si>
  <si>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</si>
  <si>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</si>
  <si>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</si>
  <si>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</si>
  <si>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</si>
  <si>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</si>
  <si>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</si>
  <si>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</si>
  <si>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</si>
  <si>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</si>
  <si>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</si>
  <si>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</si>
  <si>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</si>
  <si>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</si>
  <si>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</si>
  <si>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</si>
  <si>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</si>
  <si>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</si>
  <si>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</si>
  <si>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</si>
  <si>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</si>
  <si>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</si>
  <si>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</si>
  <si>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</si>
  <si>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</si>
  <si>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</si>
  <si>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</si>
  <si>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</si>
  <si>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</si>
  <si>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</si>
  <si>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</si>
  <si>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</si>
  <si>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</si>
  <si>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</si>
  <si>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</si>
  <si>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</si>
  <si>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</si>
  <si>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</si>
  <si>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</si>
  <si>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</si>
  <si>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</si>
  <si>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</si>
  <si>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</si>
  <si>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</si>
  <si>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</si>
  <si>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</si>
  <si>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</si>
  <si>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</si>
  <si>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</si>
  <si>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</si>
  <si>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</si>
  <si>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</si>
  <si>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</si>
  <si>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</si>
  <si>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</si>
  <si>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</si>
  <si>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</si>
  <si>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</si>
  <si>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</si>
  <si>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</si>
  <si>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</si>
  <si>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</si>
  <si>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</si>
  <si>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</si>
  <si>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</si>
  <si>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</si>
  <si>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</si>
  <si>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</si>
  <si>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</si>
  <si>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</si>
  <si>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</si>
  <si>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</si>
  <si>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</si>
  <si>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</si>
  <si>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</si>
  <si>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</si>
  <si>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</si>
  <si>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</si>
  <si>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</si>
  <si>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</si>
  <si>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</si>
  <si>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</si>
  <si>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</si>
  <si>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</si>
  <si>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</si>
  <si>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</si>
  <si>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</si>
  <si>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</si>
  <si>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</si>
  <si>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</si>
  <si>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</si>
  <si>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</si>
  <si>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</si>
  <si>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</si>
  <si>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</si>
  <si>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</si>
  <si>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</si>
  <si>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</si>
  <si>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</si>
  <si>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</si>
  <si>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</si>
  <si>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</si>
  <si>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</si>
  <si>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</si>
  <si>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</si>
  <si>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</si>
  <si>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</si>
  <si>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</si>
  <si>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</si>
  <si>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</si>
  <si>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</si>
  <si>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</si>
  <si>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</si>
  <si>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</si>
  <si>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</si>
  <si>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</si>
  <si>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</si>
  <si>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</si>
  <si>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</si>
  <si>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</si>
  <si>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</si>
  <si>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</si>
  <si>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</si>
  <si>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</si>
  <si>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</si>
  <si>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</si>
  <si>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</si>
  <si>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</si>
  <si>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</si>
  <si>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</si>
  <si>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</si>
  <si>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</si>
  <si>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</si>
  <si>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</si>
  <si>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</si>
  <si>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</si>
  <si>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</si>
  <si>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</si>
  <si>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</si>
  <si>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</si>
  <si>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</si>
  <si>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</si>
  <si>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</si>
  <si>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</si>
  <si>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</si>
  <si>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</si>
  <si>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</si>
  <si>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</si>
  <si>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</si>
  <si>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</si>
  <si>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</si>
  <si>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</si>
  <si>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</si>
  <si>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</si>
  <si>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</si>
  <si>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</si>
  <si>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</si>
  <si>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</si>
  <si>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</si>
  <si>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</si>
  <si>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</si>
  <si>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</si>
  <si>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</si>
  <si>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</si>
  <si>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</si>
  <si>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</si>
  <si>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</si>
  <si>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</si>
  <si>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</si>
  <si>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</si>
  <si>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</si>
  <si>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</si>
  <si>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</si>
  <si>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</si>
  <si>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</si>
  <si>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</si>
  <si>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</si>
  <si>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</si>
  <si>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</si>
  <si>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</si>
  <si>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</si>
  <si>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</si>
  <si>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</si>
  <si>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</si>
  <si>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</si>
  <si>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</si>
  <si>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</si>
  <si>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</si>
  <si>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</si>
  <si>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</si>
  <si>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</si>
  <si>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</si>
  <si>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</si>
  <si>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</si>
  <si>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</si>
  <si>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</si>
  <si>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</si>
  <si>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</si>
  <si>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</si>
  <si>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</si>
  <si>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</si>
  <si>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</si>
  <si>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</si>
  <si>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</si>
  <si>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</si>
  <si>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</si>
  <si>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</si>
  <si>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</si>
  <si>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</si>
  <si>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</si>
  <si>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</si>
  <si>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</si>
  <si>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</si>
  <si>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</si>
  <si>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</si>
  <si>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</si>
  <si>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</si>
  <si>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</si>
  <si>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</si>
  <si>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</si>
  <si>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</si>
  <si>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</si>
  <si>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</si>
  <si>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</si>
  <si>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</si>
  <si>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</si>
  <si>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</si>
  <si>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</si>
  <si>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</si>
  <si>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</si>
  <si>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</si>
  <si>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</si>
  <si>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</si>
  <si>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</si>
  <si>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</si>
  <si>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</si>
  <si>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</si>
  <si>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</si>
  <si>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</si>
  <si>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</si>
  <si>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</si>
  <si>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</si>
  <si>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</si>
  <si>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</si>
  <si>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</si>
  <si>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</si>
  <si>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</si>
  <si>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</si>
  <si>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</si>
  <si>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</si>
  <si>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</si>
  <si>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</si>
  <si>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</si>
  <si>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</si>
  <si>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</si>
  <si>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</si>
  <si>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</si>
  <si>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</si>
  <si>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</si>
  <si>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</si>
  <si>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</si>
  <si>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</si>
  <si>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</si>
  <si>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</si>
  <si>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</si>
  <si>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</si>
  <si>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</si>
  <si>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</si>
  <si>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</si>
  <si>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</si>
  <si>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</si>
  <si>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</si>
  <si>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</si>
  <si>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</si>
  <si>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</si>
  <si>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</si>
  <si>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</si>
  <si>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</si>
  <si>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</si>
  <si>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</si>
  <si>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</si>
  <si>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</si>
  <si>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</si>
  <si>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</si>
  <si>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</si>
  <si>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</si>
  <si>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</si>
  <si>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</si>
  <si>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</si>
  <si>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</si>
  <si>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</si>
  <si>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</si>
  <si>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</si>
  <si>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</si>
  <si>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</si>
  <si>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</si>
  <si>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</si>
  <si>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</si>
  <si>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</si>
  <si>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</si>
  <si>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</si>
  <si>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</si>
  <si>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</si>
  <si>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</si>
  <si>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</si>
  <si>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</si>
  <si>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</si>
  <si>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</si>
  <si>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</si>
  <si>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</si>
  <si>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</si>
  <si>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</si>
  <si>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</si>
  <si>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</si>
  <si>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</si>
  <si>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</si>
  <si>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</si>
  <si>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</si>
  <si>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</si>
  <si>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</si>
  <si>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</si>
  <si>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</si>
  <si>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</si>
  <si>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</si>
  <si>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</si>
  <si>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</si>
  <si>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</si>
  <si>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</si>
  <si>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</si>
  <si>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</si>
  <si>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</si>
  <si>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</si>
  <si>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</si>
  <si>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</si>
  <si>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</si>
  <si>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</si>
  <si>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</si>
  <si>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</si>
  <si>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</si>
  <si>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</si>
  <si>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</si>
  <si>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</si>
  <si>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</si>
  <si>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</si>
  <si>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</si>
  <si>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</si>
  <si>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</si>
  <si>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</si>
  <si>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</si>
  <si>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</si>
  <si>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</si>
  <si>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</si>
  <si>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</si>
  <si>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</si>
  <si>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</si>
  <si>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</si>
  <si>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</si>
  <si>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</si>
  <si>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</si>
  <si>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</si>
  <si>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</si>
  <si>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</si>
  <si>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</si>
  <si>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</si>
  <si>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</si>
  <si>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</si>
  <si>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</si>
  <si>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</si>
  <si>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</si>
  <si>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</si>
  <si>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</si>
  <si>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</si>
  <si>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</si>
  <si>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</si>
  <si>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</si>
  <si>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</si>
  <si>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</si>
  <si>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</si>
  <si>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</si>
  <si>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</si>
  <si>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</si>
  <si>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</si>
  <si>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</si>
  <si>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</si>
  <si>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</si>
  <si>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</si>
  <si>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</si>
  <si>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</si>
  <si>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</si>
  <si>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</si>
  <si>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</si>
  <si>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</si>
  <si>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</si>
  <si>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</si>
  <si>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</si>
  <si>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</si>
  <si>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</si>
  <si>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</si>
  <si>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</si>
  <si>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</si>
  <si>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</si>
  <si>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</si>
  <si>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</si>
  <si>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</si>
  <si>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</si>
  <si>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</si>
  <si>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</si>
  <si>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</si>
  <si>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</si>
  <si>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</si>
  <si>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</si>
  <si>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</si>
  <si>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</si>
  <si>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</si>
  <si>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</si>
  <si>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</si>
  <si>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</si>
  <si>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</si>
  <si>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</si>
  <si>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</si>
  <si>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</si>
  <si>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</si>
  <si>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</si>
  <si>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</si>
  <si>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</si>
  <si>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</si>
  <si>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</si>
  <si>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</si>
  <si>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</si>
  <si>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</si>
  <si>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</si>
  <si>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</si>
  <si>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</si>
  <si>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</si>
  <si>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</si>
  <si>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</si>
  <si>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</si>
  <si>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</si>
  <si>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</si>
  <si>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</si>
  <si>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</si>
  <si>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</si>
  <si>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</si>
  <si>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</si>
  <si>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</si>
  <si>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</si>
  <si>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</si>
  <si>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</si>
  <si>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</si>
  <si>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</si>
  <si>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</si>
  <si>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</si>
  <si>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</si>
  <si>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</si>
  <si>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</si>
  <si>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</si>
  <si>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</si>
  <si>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</si>
  <si>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</si>
  <si>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</si>
  <si>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</si>
  <si>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</si>
  <si>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</si>
  <si>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</si>
  <si>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</si>
  <si>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</si>
  <si>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</si>
  <si>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</si>
  <si>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</si>
  <si>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</si>
  <si>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</si>
  <si>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</si>
  <si>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</si>
  <si>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</si>
  <si>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</si>
  <si>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</si>
  <si>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</si>
  <si>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</si>
  <si>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</si>
  <si>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</si>
  <si>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</si>
  <si>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</si>
  <si>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</si>
  <si>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</si>
  <si>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</si>
  <si>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</si>
  <si>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</si>
  <si>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</si>
  <si>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</si>
  <si>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</si>
  <si>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</si>
  <si>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</si>
  <si>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</si>
  <si>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</si>
  <si>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</si>
  <si>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</si>
  <si>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</si>
  <si>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</si>
  <si>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</si>
  <si>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</si>
  <si>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</si>
  <si>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</si>
  <si>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</si>
  <si>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</si>
  <si>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</si>
  <si>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</si>
  <si>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</si>
  <si>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</si>
  <si>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</si>
  <si>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</si>
  <si>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</si>
  <si>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</si>
  <si>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</si>
  <si>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</si>
  <si>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</si>
  <si>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</si>
  <si>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</si>
  <si>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</si>
  <si>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</si>
  <si>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</si>
  <si>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</si>
  <si>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</si>
  <si>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</si>
  <si>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</si>
  <si>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</si>
  <si>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</si>
  <si>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</si>
  <si>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</si>
  <si>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</si>
  <si>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</si>
  <si>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</si>
  <si>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</si>
  <si>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</si>
  <si>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</si>
  <si>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</si>
  <si>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</si>
  <si>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</si>
  <si>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</si>
  <si>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</si>
  <si>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</si>
  <si>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</si>
  <si>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</si>
  <si>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</si>
  <si>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</si>
  <si>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</si>
  <si>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</si>
  <si>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</si>
  <si>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</si>
  <si>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</si>
  <si>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</si>
  <si>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</si>
  <si>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</si>
  <si>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</si>
  <si>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</si>
  <si>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</si>
  <si>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</si>
  <si>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</si>
  <si>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</si>
  <si>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</si>
  <si>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</si>
  <si>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</si>
  <si>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</si>
  <si>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</si>
  <si>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</si>
  <si>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</si>
  <si>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</si>
  <si>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</si>
  <si>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</si>
  <si>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</si>
  <si>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</si>
  <si>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</si>
  <si>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</si>
  <si>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</si>
  <si>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</si>
  <si>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</si>
  <si>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</si>
  <si>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</si>
  <si>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</si>
  <si>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</si>
  <si>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</si>
  <si>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</si>
  <si>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</si>
  <si>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</si>
  <si>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</si>
  <si>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</si>
  <si>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</si>
  <si>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</si>
  <si>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</si>
  <si>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</si>
  <si>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</si>
  <si>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</si>
  <si>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</si>
  <si>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</si>
  <si>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</si>
  <si>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</si>
  <si>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</si>
  <si>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</si>
  <si>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</si>
  <si>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</si>
  <si>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</si>
  <si>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</si>
  <si>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</si>
  <si>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</si>
  <si>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</si>
  <si>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</si>
  <si>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</si>
  <si>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</si>
  <si>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</si>
  <si>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</si>
  <si>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</si>
  <si>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</si>
  <si>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</si>
  <si>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</si>
  <si>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</si>
  <si>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</si>
  <si>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</si>
  <si>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</si>
  <si>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</si>
  <si>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</si>
  <si>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</si>
  <si>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</si>
  <si>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</si>
  <si>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</si>
  <si>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</si>
  <si>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</si>
  <si>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</si>
  <si>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</si>
  <si>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</si>
  <si>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</si>
  <si>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</si>
  <si>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</si>
  <si>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</si>
  <si>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</si>
  <si>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</si>
  <si>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</si>
  <si>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</si>
  <si>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</si>
  <si>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</si>
  <si>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</si>
  <si>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</si>
  <si>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</si>
  <si>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</si>
  <si>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</si>
  <si>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</si>
  <si>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</si>
  <si>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</si>
  <si>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</si>
  <si>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</si>
  <si>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</si>
  <si>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</si>
  <si>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</si>
  <si>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</si>
  <si>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</si>
  <si>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</si>
  <si>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</si>
  <si>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</si>
  <si>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</si>
  <si>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</si>
  <si>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</si>
  <si>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</si>
  <si>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</si>
  <si>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</si>
  <si>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</si>
  <si>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</si>
  <si>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</si>
  <si>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</si>
  <si>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</si>
  <si>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</si>
  <si>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</si>
  <si>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</si>
  <si>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</si>
  <si>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</si>
  <si>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</si>
  <si>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</si>
  <si>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</si>
  <si>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</si>
  <si>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</si>
  <si>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</si>
  <si>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</si>
  <si>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</si>
  <si>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</si>
  <si>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</si>
  <si>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</si>
  <si>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</si>
  <si>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</si>
  <si>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</si>
  <si>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</si>
  <si>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</si>
  <si>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</si>
  <si>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</si>
  <si>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</si>
  <si>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</si>
  <si>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</si>
  <si>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</si>
  <si>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</si>
  <si>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</si>
  <si>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</si>
  <si>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</si>
  <si>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</si>
  <si>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</si>
  <si>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</si>
  <si>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</si>
  <si>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</si>
  <si>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</si>
  <si>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</si>
  <si>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</si>
  <si>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</si>
  <si>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</si>
  <si>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</si>
  <si>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</si>
  <si>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</si>
  <si>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</si>
  <si>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</si>
  <si>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</si>
  <si>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</si>
  <si>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</si>
  <si>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</si>
  <si>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</si>
  <si>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</si>
  <si>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</si>
  <si>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</si>
  <si>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</si>
  <si>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</si>
  <si>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</si>
  <si>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</si>
  <si>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</si>
  <si>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</si>
  <si>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</si>
  <si>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</si>
  <si>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</si>
  <si>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</si>
  <si>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</si>
  <si>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</si>
  <si>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</si>
  <si>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</si>
  <si>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</si>
  <si>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</si>
  <si>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</si>
  <si>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</si>
  <si>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</si>
  <si>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</si>
  <si>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</si>
  <si>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</si>
  <si>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</si>
  <si>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</si>
  <si>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</si>
  <si>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</si>
  <si>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</si>
  <si>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</si>
  <si>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</si>
  <si>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</si>
  <si>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</si>
  <si>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</si>
  <si>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</si>
  <si>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</si>
  <si>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</si>
  <si>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</si>
  <si>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</si>
  <si>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</si>
  <si>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</si>
  <si>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</si>
  <si>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</si>
  <si>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</si>
  <si>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</si>
  <si>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</si>
  <si>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</si>
  <si>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</si>
  <si>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</si>
  <si>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</si>
  <si>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</si>
  <si>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</si>
  <si>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</si>
  <si>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</si>
  <si>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</si>
  <si>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</si>
  <si>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</si>
  <si>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</si>
  <si>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</si>
  <si>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</si>
  <si>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</si>
  <si>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</si>
  <si>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</si>
  <si>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</si>
  <si>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</si>
  <si>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</si>
  <si>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</si>
  <si>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</si>
  <si>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</si>
  <si>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</si>
  <si>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</si>
  <si>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</si>
  <si>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</si>
  <si>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</si>
  <si>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</si>
  <si>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</si>
  <si>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</si>
  <si>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</si>
  <si>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</si>
  <si>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</si>
  <si>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</si>
  <si>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</si>
  <si>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</si>
  <si>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</si>
  <si>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</si>
  <si>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</si>
  <si>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</si>
  <si>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</si>
  <si>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</si>
  <si>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</si>
  <si>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</si>
  <si>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</si>
  <si>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</si>
  <si>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</si>
  <si>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</si>
  <si>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</si>
  <si>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</si>
  <si>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</si>
  <si>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</si>
  <si>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</si>
  <si>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</si>
  <si>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</si>
  <si>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</si>
  <si>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</si>
  <si>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</si>
  <si>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</si>
  <si>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</si>
  <si>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</si>
  <si>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</si>
  <si>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</si>
  <si>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</si>
  <si>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</si>
  <si>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</si>
  <si>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</si>
  <si>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</si>
  <si>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</si>
  <si>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</si>
  <si>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</si>
  <si>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</si>
  <si>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</si>
  <si>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</si>
  <si>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</si>
  <si>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</si>
  <si>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</si>
  <si>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</si>
  <si>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</si>
  <si>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</si>
  <si>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</si>
  <si>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</si>
  <si>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</si>
  <si>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</si>
  <si>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</si>
  <si>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</si>
  <si>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</si>
  <si>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</si>
  <si>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</si>
  <si>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</si>
  <si>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</si>
  <si>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</si>
  <si>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</si>
  <si>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</si>
  <si>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</si>
  <si>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</si>
  <si>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</si>
  <si>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</si>
  <si>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</si>
  <si>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</si>
  <si>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</si>
  <si>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</si>
  <si>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</si>
  <si>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</si>
  <si>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</si>
  <si>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</si>
  <si>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</si>
  <si>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</si>
  <si>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</si>
  <si>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</si>
  <si>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</si>
  <si>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</si>
  <si>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</si>
  <si>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</si>
  <si>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</si>
  <si>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</si>
  <si>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</si>
  <si>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</si>
  <si>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</si>
  <si>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</si>
  <si>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</si>
  <si>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</si>
  <si>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</si>
  <si>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</si>
  <si>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</si>
  <si>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</si>
  <si>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</si>
  <si>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</si>
  <si>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</si>
  <si>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</si>
  <si>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</si>
  <si>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</si>
  <si>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</si>
  <si>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</si>
  <si>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</si>
  <si>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</si>
  <si>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</si>
  <si>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</si>
  <si>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</si>
  <si>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</si>
  <si>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</si>
  <si>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</si>
  <si>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</si>
  <si>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</si>
  <si>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</si>
  <si>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</si>
  <si>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</si>
  <si>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</si>
  <si>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</si>
  <si>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</si>
  <si>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</si>
  <si>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</si>
  <si>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</si>
  <si>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</si>
  <si>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</si>
  <si>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</si>
  <si>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</si>
  <si>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</si>
  <si>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</si>
  <si>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</si>
  <si>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</si>
  <si>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</si>
  <si>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</si>
  <si>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</si>
  <si>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</si>
  <si>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</si>
  <si>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</si>
  <si>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</si>
  <si>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</si>
  <si>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</si>
  <si>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</si>
  <si>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</si>
  <si>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</si>
  <si>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</si>
  <si>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</si>
  <si>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</si>
  <si>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</si>
  <si>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</si>
  <si>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</si>
  <si>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</si>
  <si>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</si>
  <si>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</si>
  <si>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</si>
  <si>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</si>
  <si>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</si>
  <si>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</si>
  <si>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</si>
  <si>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</si>
  <si>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</si>
  <si>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</si>
  <si>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</si>
  <si>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</si>
  <si>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</si>
  <si>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</si>
  <si>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</si>
  <si>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</si>
  <si>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</si>
  <si>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</si>
  <si>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</si>
  <si>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</si>
  <si>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</si>
  <si>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</si>
  <si>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</si>
  <si>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</si>
  <si>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</si>
  <si>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</si>
  <si>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</si>
  <si>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</si>
  <si>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</si>
  <si>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</si>
  <si>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</si>
  <si>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</si>
  <si>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</si>
  <si>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</si>
  <si>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</si>
  <si>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</si>
  <si>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</si>
  <si>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</si>
  <si>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</si>
  <si>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</si>
  <si>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</si>
  <si>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</si>
  <si>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</si>
  <si>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</si>
  <si>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</si>
  <si>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</si>
  <si>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</si>
  <si>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</si>
  <si>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</si>
  <si>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</si>
  <si>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</si>
  <si>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</si>
  <si>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</si>
  <si>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</si>
  <si>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</si>
  <si>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</si>
  <si>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</si>
  <si>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</si>
  <si>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</si>
  <si>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</si>
  <si>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</si>
  <si>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</si>
  <si>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</si>
  <si>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</si>
  <si>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</si>
  <si>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</si>
  <si>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</si>
  <si>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</si>
  <si>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</si>
  <si>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</si>
  <si>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</si>
  <si>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</si>
  <si>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</si>
  <si>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</si>
  <si>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</si>
  <si>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</si>
  <si>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</si>
  <si>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</si>
  <si>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</si>
  <si>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</si>
  <si>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</si>
  <si>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</si>
  <si>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</si>
  <si>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</si>
  <si>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</si>
  <si>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</si>
  <si>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</si>
  <si>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</si>
  <si>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</si>
  <si>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</si>
  <si>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</si>
  <si>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</si>
  <si>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</si>
  <si>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</si>
  <si>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</si>
  <si>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</si>
  <si>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</si>
  <si>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</si>
  <si>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</si>
  <si>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</si>
  <si>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</si>
  <si>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</si>
  <si>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</si>
  <si>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</si>
  <si>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</si>
  <si>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</si>
  <si>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</si>
  <si>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</si>
  <si>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</si>
  <si>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</si>
  <si>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</si>
  <si>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</si>
  <si>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</si>
  <si>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</si>
  <si>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</si>
  <si>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</si>
  <si>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</si>
  <si>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</si>
  <si>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</si>
  <si>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</si>
  <si>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</si>
  <si>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</si>
  <si>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</si>
  <si>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</si>
  <si>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</si>
  <si>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</si>
  <si>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</si>
  <si>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</si>
  <si>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</si>
  <si>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</si>
  <si>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</si>
  <si>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</si>
  <si>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</si>
  <si>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</si>
  <si>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</si>
  <si>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</si>
  <si>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</si>
  <si>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</si>
  <si>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</si>
  <si>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</si>
  <si>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</si>
  <si>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</si>
  <si>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</si>
  <si>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</si>
  <si>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</si>
  <si>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</si>
  <si>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</si>
  <si>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</si>
  <si>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</si>
  <si>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</si>
  <si>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</si>
  <si>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</si>
  <si>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</si>
  <si>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</si>
  <si>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</si>
  <si>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</si>
  <si>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</si>
  <si>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</si>
  <si>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</si>
  <si>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</si>
  <si>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</si>
  <si>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</si>
  <si>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</si>
  <si>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</si>
  <si>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</si>
  <si>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</si>
  <si>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</si>
  <si>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</si>
  <si>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</si>
  <si>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</si>
  <si>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</si>
  <si>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</si>
  <si>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</si>
  <si>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</si>
  <si>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</si>
  <si>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</si>
  <si>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</si>
  <si>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</si>
  <si>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</si>
  <si>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</si>
  <si>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</si>
  <si>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</si>
  <si>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</si>
  <si>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</si>
  <si>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</si>
  <si>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</si>
  <si>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</si>
  <si>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</si>
  <si>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</si>
  <si>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</si>
  <si>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</si>
  <si>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</si>
  <si>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</si>
  <si>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</si>
  <si>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</si>
  <si>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</si>
  <si>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</si>
  <si>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</si>
  <si>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</si>
  <si>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</si>
  <si>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</si>
  <si>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</si>
  <si>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</si>
  <si>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</si>
  <si>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</si>
  <si>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</si>
  <si>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</si>
  <si>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</si>
  <si>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</si>
  <si>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</si>
  <si>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</si>
  <si>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</si>
  <si>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</si>
  <si>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</si>
  <si>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</si>
  <si>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</si>
  <si>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</si>
  <si>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</si>
  <si>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</si>
  <si>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</si>
  <si>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</si>
  <si>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</si>
  <si>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</si>
  <si>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</si>
  <si>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</si>
  <si>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</si>
  <si>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</si>
  <si>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</si>
  <si>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</si>
  <si>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</si>
  <si>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</si>
  <si>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</si>
  <si>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</si>
  <si>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</si>
  <si>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</si>
  <si>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</si>
  <si>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</si>
  <si>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</si>
  <si>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</si>
  <si>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</si>
  <si>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</si>
  <si>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</si>
  <si>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</si>
  <si>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</si>
  <si>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</si>
  <si>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</si>
  <si>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</si>
  <si>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</si>
  <si>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</si>
  <si>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</si>
  <si>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</si>
  <si>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</si>
  <si>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</si>
  <si>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</si>
  <si>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</si>
  <si>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</si>
  <si>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</si>
  <si>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</si>
  <si>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</si>
  <si>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</si>
  <si>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</si>
  <si>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</si>
  <si>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</si>
  <si>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</si>
  <si>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</si>
  <si>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</si>
  <si>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</si>
  <si>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</si>
  <si>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</si>
  <si>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</si>
  <si>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</si>
  <si>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</si>
  <si>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</si>
  <si>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</si>
  <si>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</si>
  <si>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</si>
  <si>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</si>
  <si>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</si>
  <si>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</si>
  <si>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</si>
  <si>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</si>
  <si>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</si>
  <si>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</si>
  <si>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</si>
  <si>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</si>
  <si>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</si>
  <si>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</si>
  <si>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</si>
  <si>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</si>
  <si>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</si>
  <si>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</si>
  <si>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</si>
  <si>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</si>
  <si>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</si>
  <si>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</si>
  <si>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</si>
  <si>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</si>
  <si>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</si>
  <si>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</si>
  <si>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</si>
  <si>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</si>
  <si>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</si>
  <si>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</si>
  <si>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</si>
  <si>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</si>
  <si>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</si>
  <si>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</si>
  <si>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</si>
  <si>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</si>
  <si>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</si>
  <si>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</si>
  <si>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</si>
  <si>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</si>
  <si>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</si>
  <si>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</si>
  <si>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</si>
  <si>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</si>
  <si>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</si>
  <si>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</si>
  <si>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</si>
  <si>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</si>
  <si>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</si>
  <si>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</si>
  <si>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</si>
  <si>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</si>
  <si>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</si>
  <si>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</si>
  <si>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</si>
  <si>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</si>
  <si>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</si>
  <si>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</si>
  <si>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</si>
  <si>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</si>
  <si>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</si>
  <si>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</si>
  <si>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</si>
  <si>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</si>
  <si>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</si>
  <si>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</si>
  <si>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</si>
  <si>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</si>
  <si>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</si>
  <si>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</si>
  <si>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</si>
  <si>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</si>
  <si>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</si>
  <si>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</si>
  <si>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</si>
  <si>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</si>
  <si>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</si>
  <si>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</si>
  <si>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</si>
  <si>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</si>
  <si>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</si>
  <si>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</si>
  <si>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</si>
  <si>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</si>
  <si>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</si>
  <si>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</si>
  <si>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</si>
  <si>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</si>
  <si>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</si>
  <si>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</si>
  <si>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</si>
  <si>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</si>
  <si>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</si>
  <si>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</si>
  <si>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</si>
  <si>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</si>
  <si>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</si>
  <si>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</si>
  <si>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</si>
  <si>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</si>
  <si>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</si>
  <si>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</si>
  <si>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</si>
  <si>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</si>
  <si>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</si>
  <si>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</si>
  <si>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</si>
  <si>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</si>
  <si>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</si>
  <si>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</si>
  <si>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</si>
  <si>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</si>
  <si>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</si>
  <si>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</si>
  <si>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</si>
  <si>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</si>
  <si>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</si>
  <si>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</si>
  <si>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</si>
  <si>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</si>
  <si>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</si>
  <si>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</si>
  <si>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</si>
  <si>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</si>
  <si>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</si>
  <si>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</si>
  <si>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</si>
  <si>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</si>
  <si>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</si>
  <si>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</si>
  <si>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</si>
  <si>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</si>
  <si>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</si>
  <si>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</si>
  <si>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</si>
  <si>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</si>
  <si>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</si>
  <si>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</si>
  <si>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</si>
  <si>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</si>
  <si>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</si>
  <si>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</si>
  <si>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</si>
  <si>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</si>
  <si>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</si>
  <si>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</si>
  <si>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</si>
  <si>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</si>
  <si>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</si>
  <si>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</si>
  <si>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</si>
  <si>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</si>
  <si>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</si>
  <si>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</si>
  <si>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</si>
  <si>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</si>
  <si>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</si>
  <si>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</si>
  <si>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</si>
  <si>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</si>
  <si>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</si>
  <si>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</si>
  <si>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</si>
  <si>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</si>
  <si>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</si>
  <si>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</si>
  <si>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</si>
  <si>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</si>
  <si>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</si>
  <si>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</si>
  <si>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</si>
  <si>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</si>
  <si>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</si>
  <si>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</si>
  <si>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</si>
  <si>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</si>
  <si>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</si>
  <si>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</si>
  <si>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</si>
  <si>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</si>
  <si>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</si>
  <si>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</si>
  <si>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</si>
  <si>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</si>
  <si>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</si>
  <si>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</si>
  <si>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</si>
  <si>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</si>
  <si>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</si>
  <si>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</si>
  <si>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</si>
  <si>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</si>
  <si>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</si>
  <si>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</si>
  <si>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</si>
  <si>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</si>
  <si>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</si>
  <si>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</si>
  <si>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</si>
  <si>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</si>
  <si>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</si>
  <si>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</si>
  <si>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</si>
  <si>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</si>
  <si>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</si>
  <si>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</si>
  <si>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</si>
  <si>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</si>
  <si>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</si>
  <si>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</si>
  <si>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</si>
  <si>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</si>
  <si>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</si>
  <si>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</si>
  <si>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</si>
  <si>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</si>
  <si>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</si>
  <si>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</si>
  <si>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</si>
  <si>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</si>
  <si>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</si>
  <si>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</si>
  <si>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</si>
  <si>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</si>
  <si>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</si>
  <si>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</si>
  <si>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</si>
  <si>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</si>
  <si>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</si>
  <si>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</si>
  <si>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</si>
  <si>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</si>
  <si>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</si>
  <si>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</si>
  <si>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</si>
  <si>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</si>
  <si>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</si>
  <si>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</si>
  <si>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</si>
  <si>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</si>
  <si>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</si>
  <si>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</si>
  <si>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</si>
  <si>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</si>
  <si>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</si>
  <si>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</si>
  <si>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</si>
  <si>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</si>
  <si>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</si>
  <si>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</si>
  <si>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</si>
  <si>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</si>
  <si>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</si>
  <si>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</si>
  <si>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</si>
  <si>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</si>
  <si>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</si>
  <si>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</si>
  <si>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</si>
  <si>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</si>
  <si>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</si>
  <si>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</si>
  <si>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</si>
  <si>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</si>
  <si>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</si>
  <si>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</si>
  <si>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</si>
  <si>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</si>
  <si>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</si>
  <si>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</si>
  <si>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</si>
  <si>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</si>
  <si>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</si>
  <si>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</si>
  <si>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</si>
  <si>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</si>
  <si>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</si>
  <si>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</si>
  <si>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</si>
  <si>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</si>
  <si>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</si>
  <si>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</si>
  <si>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</si>
  <si>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</si>
  <si>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</si>
  <si>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</si>
  <si>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</si>
  <si>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</si>
  <si>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</si>
  <si>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</si>
  <si>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</si>
  <si>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</si>
  <si>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</si>
  <si>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</si>
  <si>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</si>
  <si>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</si>
  <si>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</si>
  <si>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</si>
  <si>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</si>
  <si>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</si>
  <si>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</si>
  <si>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</si>
  <si>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</si>
  <si>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</si>
  <si>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</si>
  <si>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</si>
  <si>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</si>
  <si>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</si>
  <si>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</si>
  <si>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</si>
  <si>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</si>
  <si>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</si>
  <si>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</si>
  <si>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</si>
  <si>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</si>
  <si>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</si>
  <si>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</si>
  <si>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</si>
  <si>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</si>
  <si>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</si>
  <si>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</si>
  <si>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</si>
  <si>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</si>
  <si>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</si>
  <si>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</si>
  <si>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</si>
  <si>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</si>
  <si>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</si>
  <si>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</si>
  <si>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</si>
  <si>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</si>
  <si>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</si>
  <si>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</si>
  <si>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</si>
  <si>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</si>
  <si>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</si>
  <si>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</si>
  <si>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</si>
  <si>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</si>
  <si>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</si>
  <si>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</si>
  <si>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</si>
  <si>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</si>
  <si>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</si>
  <si>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</si>
  <si>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</si>
  <si>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</si>
  <si>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</si>
  <si>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</si>
  <si>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</si>
  <si>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</si>
  <si>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</si>
  <si>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</si>
  <si>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</si>
  <si>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</si>
  <si>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</si>
  <si>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</si>
  <si>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</si>
  <si>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</si>
  <si>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</si>
  <si>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</si>
  <si>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</si>
  <si>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</si>
  <si>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</si>
  <si>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</si>
  <si>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</si>
  <si>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</si>
  <si>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</si>
  <si>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</si>
  <si>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</si>
  <si>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</si>
  <si>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</si>
  <si>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</si>
  <si>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</si>
  <si>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</si>
  <si>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</si>
  <si>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</si>
  <si>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</si>
  <si>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</si>
  <si>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</si>
  <si>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</si>
  <si>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</si>
  <si>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</si>
  <si>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</si>
  <si>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</si>
  <si>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</si>
  <si>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</si>
  <si>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</si>
  <si>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</si>
  <si>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</si>
  <si>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</si>
  <si>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</si>
  <si>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</si>
  <si>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</si>
  <si>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</si>
  <si>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</si>
  <si>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</si>
  <si>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</si>
  <si>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</si>
  <si>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</si>
  <si>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</si>
  <si>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</si>
  <si>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</si>
  <si>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</si>
  <si>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</si>
  <si>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</si>
  <si>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</si>
  <si>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</si>
  <si>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</si>
  <si>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</si>
  <si>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</si>
  <si>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</si>
  <si>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</si>
  <si>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</si>
  <si>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</si>
  <si>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</si>
  <si>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</si>
  <si>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</si>
  <si>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</si>
  <si>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</si>
  <si>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</si>
  <si>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</si>
  <si>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</si>
  <si>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</si>
  <si>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</si>
  <si>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</si>
  <si>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</si>
  <si>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</si>
  <si>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</si>
  <si>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</si>
  <si>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</si>
  <si>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</si>
  <si>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</si>
  <si>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</si>
  <si>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</si>
  <si>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</si>
  <si>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</si>
  <si>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</si>
  <si>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</si>
  <si>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</si>
  <si>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</si>
  <si>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</si>
  <si>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</si>
  <si>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</si>
  <si>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</si>
  <si>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</si>
  <si>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</si>
  <si>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</si>
  <si>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</si>
  <si>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</si>
  <si>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</si>
  <si>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</si>
  <si>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</si>
  <si>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</si>
  <si>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</si>
  <si>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</si>
  <si>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</si>
  <si>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</si>
  <si>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</si>
  <si>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</si>
  <si>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</si>
  <si>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</si>
  <si>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</si>
  <si>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</si>
  <si>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</si>
  <si>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</si>
  <si>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</si>
  <si>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</si>
  <si>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</si>
  <si>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</si>
  <si>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</si>
  <si>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</si>
  <si>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</si>
  <si>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</si>
  <si>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</si>
  <si>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</si>
  <si>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</si>
  <si>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</si>
  <si>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</si>
  <si>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</si>
  <si>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</si>
  <si>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</si>
  <si>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</si>
  <si>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</si>
  <si>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</si>
  <si>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</si>
  <si>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</si>
  <si>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</si>
  <si>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</si>
  <si>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</si>
  <si>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</si>
  <si>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</si>
  <si>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</si>
  <si>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</si>
  <si>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</si>
  <si>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</si>
  <si>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</si>
  <si>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</si>
  <si>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</si>
  <si>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</si>
  <si>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</si>
  <si>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</si>
  <si>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</si>
  <si>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</si>
  <si>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</si>
  <si>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</si>
  <si>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</si>
  <si>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</si>
  <si>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</si>
  <si>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</si>
  <si>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</si>
  <si>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</si>
  <si>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</si>
  <si>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</si>
  <si>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</si>
  <si>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</si>
  <si>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</si>
  <si>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</si>
  <si>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</si>
  <si>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</si>
  <si>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</si>
  <si>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</si>
  <si>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</si>
  <si>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</si>
  <si>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</si>
  <si>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</si>
  <si>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</si>
  <si>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</si>
  <si>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</si>
  <si>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</si>
  <si>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</si>
  <si>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</si>
  <si>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</si>
  <si>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</si>
  <si>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</si>
  <si>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</si>
  <si>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</si>
  <si>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</si>
  <si>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</si>
  <si>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</si>
  <si>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</si>
  <si>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</si>
  <si>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</si>
  <si>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</si>
  <si>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</si>
  <si>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</si>
  <si>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</si>
  <si>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</si>
  <si>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</si>
  <si>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</si>
  <si>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</si>
  <si>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</si>
  <si>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</si>
  <si>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</si>
  <si>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</si>
  <si>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</si>
  <si>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</si>
  <si>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</si>
  <si>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</si>
  <si>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</si>
  <si>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</si>
  <si>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</si>
  <si>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</si>
  <si>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</si>
  <si>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</si>
  <si>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</si>
  <si>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</si>
  <si>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</si>
  <si>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</si>
  <si>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</si>
  <si>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</si>
  <si>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</si>
  <si>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</si>
  <si>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</si>
  <si>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</si>
  <si>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</si>
  <si>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</si>
  <si>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</si>
  <si>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</si>
  <si>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</si>
  <si>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</si>
  <si>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</si>
  <si>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</si>
  <si>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</si>
  <si>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</si>
  <si>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</si>
  <si>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</si>
  <si>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</si>
  <si>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</si>
  <si>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</si>
  <si>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</si>
  <si>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</si>
  <si>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</si>
  <si>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</si>
  <si>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</si>
  <si>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</si>
  <si>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</si>
  <si>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</si>
  <si>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</si>
  <si>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</si>
  <si>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</si>
  <si>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</si>
  <si>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</si>
  <si>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</si>
  <si>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</si>
  <si>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</si>
  <si>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</si>
  <si>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</si>
  <si>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</si>
  <si>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</si>
  <si>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</si>
  <si>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</si>
  <si>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</si>
  <si>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</si>
  <si>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</si>
  <si>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</si>
  <si>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</si>
  <si>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</si>
  <si>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</si>
  <si>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</si>
  <si>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</si>
  <si>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</si>
  <si>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</si>
  <si>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</si>
  <si>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</si>
  <si>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</si>
  <si>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</si>
  <si>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</si>
  <si>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</si>
  <si>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</si>
  <si>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</si>
  <si>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</si>
  <si>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</si>
  <si>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</si>
  <si>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</si>
  <si>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</si>
  <si>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</si>
  <si>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</si>
  <si>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</si>
  <si>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</si>
  <si>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</si>
  <si>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</si>
  <si>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</si>
  <si>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</si>
  <si>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</si>
  <si>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</si>
  <si>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</si>
  <si>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</si>
  <si>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</si>
  <si>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</si>
  <si>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</si>
  <si>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</si>
  <si>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</si>
  <si>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</si>
  <si>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</si>
  <si>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</si>
  <si>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</si>
  <si>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</si>
  <si>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</si>
  <si>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</si>
  <si>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</si>
  <si>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</si>
  <si>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</si>
  <si>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</si>
  <si>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</si>
  <si>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</si>
  <si>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</si>
  <si>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</si>
  <si>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</si>
  <si>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</si>
  <si>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</si>
  <si>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</si>
  <si>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</si>
  <si>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</si>
  <si>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</si>
  <si>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</si>
  <si>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</si>
  <si>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</si>
  <si>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</si>
  <si>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</si>
  <si>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</si>
  <si>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</si>
  <si>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</si>
  <si>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</si>
  <si>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</si>
  <si>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</si>
  <si>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</si>
  <si>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</si>
  <si>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</si>
  <si>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</si>
  <si>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</si>
  <si>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</si>
  <si>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</si>
  <si>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</si>
  <si>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</si>
  <si>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</si>
  <si>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</si>
  <si>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</si>
  <si>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</si>
  <si>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</si>
  <si>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</si>
  <si>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</si>
  <si>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</si>
  <si>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</si>
  <si>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</si>
  <si>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</si>
  <si>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</si>
  <si>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</si>
  <si>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</si>
  <si>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</si>
  <si>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</si>
  <si>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</si>
  <si>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</si>
  <si>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</si>
  <si>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</si>
  <si>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</si>
  <si>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</si>
  <si>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</si>
  <si>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</si>
  <si>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</si>
  <si>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</si>
  <si>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</si>
  <si>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</si>
  <si>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</si>
  <si>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</si>
  <si>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</si>
  <si>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</si>
  <si>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</si>
  <si>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</si>
  <si>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</si>
  <si>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</si>
  <si>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</si>
  <si>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</si>
  <si>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</si>
  <si>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</si>
  <si>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</si>
  <si>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</si>
  <si>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</si>
  <si>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</si>
  <si>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</si>
  <si>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</si>
  <si>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</si>
  <si>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</si>
  <si>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</si>
  <si>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</si>
  <si>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</si>
  <si>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</si>
  <si>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</si>
  <si>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</si>
  <si>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</si>
  <si>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</si>
  <si>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</si>
  <si>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</si>
  <si>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</si>
  <si>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</si>
  <si>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</si>
  <si>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</si>
  <si>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</si>
  <si>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</si>
  <si>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</si>
  <si>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</si>
  <si>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</si>
  <si>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</si>
  <si>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</si>
  <si>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</si>
  <si>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</si>
  <si>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</si>
  <si>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</si>
  <si>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</si>
  <si>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</si>
  <si>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</si>
  <si>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</si>
  <si>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</si>
  <si>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</si>
  <si>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</si>
  <si>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</si>
  <si>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</si>
  <si>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</si>
  <si>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</si>
  <si>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</si>
  <si>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</si>
  <si>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</si>
  <si>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</si>
  <si>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</si>
  <si>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</si>
  <si>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</si>
  <si>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</si>
  <si>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</si>
  <si>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</si>
  <si>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</si>
  <si>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</si>
  <si>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</si>
  <si>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</si>
  <si>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</si>
  <si>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</si>
  <si>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</si>
  <si>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</si>
  <si>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</si>
  <si>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</si>
  <si>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</si>
  <si>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</si>
  <si>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</si>
  <si>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</si>
  <si>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</si>
  <si>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</si>
  <si>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</si>
  <si>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</si>
  <si>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</si>
  <si>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</si>
  <si>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</si>
  <si>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</si>
  <si>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</si>
  <si>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</si>
  <si>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</si>
  <si>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</si>
  <si>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</si>
  <si>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</si>
  <si>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</si>
  <si>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</si>
  <si>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</si>
  <si>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</si>
  <si>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</si>
  <si>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</si>
  <si>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</si>
  <si>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</si>
  <si>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</si>
  <si>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</si>
  <si>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</si>
  <si>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</si>
  <si>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</si>
  <si>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</si>
  <si>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</si>
  <si>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</si>
  <si>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</si>
  <si>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</si>
  <si>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</si>
  <si>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</si>
  <si>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</si>
  <si>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</si>
  <si>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</si>
  <si>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</si>
  <si>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</si>
  <si>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</si>
  <si>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</si>
  <si>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</si>
  <si>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</si>
  <si>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</si>
  <si>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</si>
  <si>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</si>
  <si>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</si>
  <si>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</si>
  <si>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</si>
  <si>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</si>
  <si>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</si>
  <si>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</si>
  <si>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</si>
  <si>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</si>
  <si>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</si>
  <si>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</si>
  <si>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</si>
  <si>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</si>
  <si>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</si>
  <si>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</si>
  <si>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</si>
  <si>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</si>
  <si>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</si>
  <si>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</si>
  <si>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</si>
  <si>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</si>
  <si>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</si>
  <si>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</si>
  <si>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</si>
  <si>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</si>
  <si>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</si>
  <si>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</si>
  <si>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</si>
  <si>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</si>
  <si>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</si>
  <si>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</si>
  <si>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</si>
  <si>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</si>
  <si>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</si>
  <si>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</si>
  <si>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</si>
  <si>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</si>
  <si>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</si>
  <si>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</si>
  <si>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</si>
  <si>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</si>
  <si>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</si>
  <si>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</si>
  <si>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</si>
  <si>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</si>
  <si>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</si>
  <si>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</si>
  <si>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</si>
  <si>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</si>
  <si>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</si>
  <si>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</si>
  <si>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</si>
  <si>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</si>
  <si>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</si>
  <si>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</si>
  <si>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</si>
  <si>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</si>
  <si>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</si>
  <si>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</si>
  <si>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</si>
  <si>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</si>
  <si>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</si>
  <si>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</si>
  <si>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</si>
  <si>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</si>
  <si>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</si>
  <si>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</si>
  <si>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</si>
  <si>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</si>
  <si>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</si>
  <si>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</si>
  <si>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</si>
  <si>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</si>
  <si>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</si>
  <si>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</si>
  <si>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</si>
  <si>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</si>
  <si>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</si>
  <si>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</si>
  <si>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</si>
  <si>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</si>
  <si>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</si>
  <si>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</si>
  <si>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</si>
  <si>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</si>
  <si>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</si>
  <si>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</si>
  <si>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</si>
  <si>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</si>
  <si>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</si>
  <si>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</si>
  <si>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</si>
  <si>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</si>
  <si>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</si>
  <si>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</si>
  <si>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</si>
  <si>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</si>
  <si>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</si>
  <si>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</si>
  <si>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</si>
  <si>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</si>
  <si>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</si>
  <si>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</si>
  <si>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</si>
  <si>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</si>
  <si>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</si>
  <si>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</si>
  <si>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</si>
  <si>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</si>
  <si>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</si>
  <si>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</si>
  <si>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</si>
  <si>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</si>
  <si>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</si>
  <si>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</si>
  <si>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</si>
  <si>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</si>
  <si>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</si>
  <si>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</si>
  <si>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</si>
  <si>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</si>
  <si>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</si>
  <si>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</si>
  <si>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</si>
  <si>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</si>
  <si>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</si>
  <si>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</si>
  <si>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</si>
  <si>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</si>
  <si>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</si>
  <si>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</si>
  <si>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</si>
  <si>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</si>
  <si>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</si>
  <si>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</si>
  <si>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</si>
  <si>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</si>
  <si>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</si>
  <si>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</si>
  <si>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</si>
  <si>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</si>
  <si>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</si>
  <si>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</si>
  <si>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</si>
  <si>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</si>
  <si>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</si>
  <si>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</si>
  <si>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</si>
  <si>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</si>
  <si>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</si>
  <si>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</si>
  <si>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</si>
  <si>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</si>
  <si>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</si>
  <si>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</si>
  <si>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</si>
  <si>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</si>
  <si>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</si>
  <si>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</si>
  <si>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</si>
  <si>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</si>
  <si>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</si>
  <si>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</si>
  <si>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</si>
  <si>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</si>
  <si>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</si>
  <si>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</si>
  <si>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</si>
  <si>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</si>
  <si>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</si>
  <si>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</si>
  <si>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</si>
  <si>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</si>
  <si>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</si>
  <si>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</si>
  <si>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</si>
  <si>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</si>
  <si>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</si>
  <si>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</si>
  <si>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</si>
  <si>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</si>
  <si>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</si>
  <si>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</si>
  <si>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</si>
  <si>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</si>
  <si>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</si>
  <si>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</si>
  <si>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</si>
  <si>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</si>
  <si>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</si>
  <si>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</si>
  <si>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</si>
  <si>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</si>
  <si>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</si>
  <si>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</si>
  <si>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</si>
  <si>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</si>
  <si>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</si>
  <si>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</si>
  <si>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</si>
  <si>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</si>
  <si>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</si>
  <si>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</si>
  <si>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</si>
  <si>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</si>
  <si>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</si>
  <si>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</si>
  <si>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</si>
  <si>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</si>
  <si>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</si>
  <si>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</si>
  <si>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</si>
  <si>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</si>
  <si>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</si>
  <si>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</si>
  <si>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</si>
  <si>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</si>
  <si>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</si>
  <si>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</si>
  <si>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</si>
  <si>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</si>
  <si>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</si>
  <si>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</si>
  <si>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</si>
  <si>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</si>
  <si>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</si>
  <si>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</si>
  <si>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</si>
  <si>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</si>
  <si>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</si>
  <si>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</si>
  <si>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</si>
  <si>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</si>
  <si>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</si>
  <si>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</si>
  <si>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</si>
  <si>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</si>
  <si>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</si>
  <si>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</si>
  <si>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</si>
  <si>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</si>
  <si>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</si>
  <si>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</si>
  <si>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</si>
  <si>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</si>
  <si>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</si>
  <si>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</si>
  <si>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</si>
  <si>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</si>
  <si>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</si>
  <si>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</si>
  <si>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</si>
  <si>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</si>
  <si>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</si>
  <si>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</si>
  <si>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</si>
  <si>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</si>
  <si>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</si>
  <si>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</si>
  <si>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</si>
  <si>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</si>
  <si>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</si>
  <si>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</si>
  <si>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</si>
  <si>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</si>
  <si>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</si>
  <si>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</si>
  <si>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</si>
  <si>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</si>
  <si>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</si>
  <si>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</si>
  <si>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</si>
  <si>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</si>
  <si>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</si>
  <si>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</si>
  <si>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</si>
  <si>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</si>
  <si>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</si>
  <si>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</si>
  <si>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</si>
  <si>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</si>
  <si>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</si>
  <si>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</si>
  <si>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</si>
  <si>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</si>
  <si>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</si>
  <si>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</si>
  <si>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</si>
  <si>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</si>
  <si>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</si>
  <si>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</si>
  <si>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</si>
  <si>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</si>
  <si>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</si>
  <si>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</si>
  <si>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</si>
  <si>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</si>
  <si>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</si>
  <si>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</si>
  <si>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</si>
  <si>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</si>
  <si>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</si>
  <si>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</si>
  <si>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</si>
  <si>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</si>
  <si>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</si>
  <si>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</si>
  <si>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</si>
  <si>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</si>
  <si>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</si>
  <si>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</si>
  <si>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</si>
  <si>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</si>
  <si>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</si>
  <si>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</si>
  <si>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</si>
  <si>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</si>
  <si>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</si>
  <si>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</si>
  <si>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</si>
  <si>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</si>
  <si>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</si>
  <si>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</si>
  <si>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</si>
  <si>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</si>
  <si>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</si>
  <si>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</si>
  <si>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</si>
  <si>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</si>
  <si>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</si>
  <si>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</si>
  <si>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</si>
  <si>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</si>
  <si>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</si>
  <si>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</si>
  <si>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</si>
  <si>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</si>
  <si>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</si>
  <si>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</si>
  <si>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</si>
  <si>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</si>
  <si>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</si>
  <si>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</si>
  <si>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</si>
  <si>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</si>
  <si>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</si>
  <si>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</si>
  <si>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</si>
  <si>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</si>
  <si>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</si>
  <si>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</si>
  <si>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</si>
  <si>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</si>
  <si>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</si>
  <si>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</si>
  <si>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</si>
  <si>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</si>
  <si>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</si>
  <si>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</si>
  <si>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</si>
  <si>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</si>
  <si>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</si>
  <si>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</si>
  <si>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</si>
  <si>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</si>
  <si>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</si>
  <si>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</si>
  <si>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</si>
  <si>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</si>
  <si>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</si>
  <si>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</si>
  <si>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</si>
  <si>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</si>
  <si>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</si>
  <si>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</si>
  <si>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</si>
  <si>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</si>
  <si>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</si>
  <si>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</si>
  <si>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</si>
  <si>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</si>
  <si>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</si>
  <si>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</si>
  <si>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</si>
  <si>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</si>
  <si>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</si>
  <si>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</si>
  <si>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</si>
  <si>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</si>
  <si>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</si>
  <si>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</si>
  <si>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</si>
  <si>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</si>
  <si>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</si>
  <si>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</si>
  <si>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</si>
  <si>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</si>
  <si>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</si>
  <si>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</si>
  <si>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</si>
  <si>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</si>
  <si>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</si>
  <si>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</si>
  <si>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</si>
  <si>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</si>
  <si>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</si>
  <si>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</si>
  <si>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</si>
  <si>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</si>
  <si>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</si>
  <si>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</si>
  <si>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</si>
  <si>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</si>
  <si>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</si>
  <si>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</si>
  <si>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</si>
  <si>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</si>
  <si>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</si>
  <si>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</si>
  <si>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</si>
  <si>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</si>
  <si>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</si>
  <si>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</si>
  <si>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</si>
  <si>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</si>
  <si>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</si>
  <si>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</si>
  <si>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</si>
  <si>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</si>
  <si>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</si>
  <si>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</si>
  <si>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</si>
  <si>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</si>
  <si>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</si>
  <si>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</si>
  <si>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</si>
  <si>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</si>
  <si>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</si>
  <si>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</si>
  <si>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</si>
  <si>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</si>
  <si>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</si>
  <si>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</si>
  <si>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</si>
  <si>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</si>
  <si>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</si>
  <si>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</si>
  <si>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</si>
  <si>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</si>
  <si>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</si>
  <si>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</si>
  <si>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</si>
  <si>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</si>
  <si>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</si>
  <si>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</si>
  <si>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</si>
  <si>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</si>
  <si>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</si>
  <si>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</si>
  <si>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</si>
  <si>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</si>
  <si>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</si>
  <si>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</si>
  <si>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</si>
  <si>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</si>
  <si>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</si>
  <si>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</si>
  <si>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</si>
  <si>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</si>
  <si>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</si>
  <si>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</si>
  <si>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</si>
  <si>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</si>
  <si>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</si>
  <si>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</si>
  <si>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</si>
  <si>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</si>
  <si>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</si>
  <si>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</si>
  <si>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</si>
  <si>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</si>
  <si>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</si>
  <si>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</si>
  <si>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</si>
  <si>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</si>
  <si>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</si>
  <si>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</si>
  <si>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</si>
  <si>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</si>
  <si>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</si>
  <si>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</si>
  <si>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</si>
  <si>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</si>
  <si>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</si>
  <si>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</si>
  <si>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</si>
  <si>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</si>
  <si>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</si>
  <si>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</si>
  <si>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</si>
  <si>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</si>
  <si>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</si>
  <si>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</si>
  <si>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</si>
  <si>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</si>
  <si>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</si>
  <si>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</si>
  <si>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</si>
  <si>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</si>
  <si>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</si>
  <si>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</si>
  <si>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</si>
  <si>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</si>
  <si>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</si>
  <si>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</si>
  <si>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</si>
  <si>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</si>
  <si>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</si>
  <si>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</si>
  <si>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</si>
  <si>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</si>
  <si>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</si>
  <si>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</si>
  <si>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</si>
  <si>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</si>
  <si>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</si>
  <si>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</si>
  <si>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</si>
  <si>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</si>
  <si>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</si>
  <si>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</si>
  <si>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</si>
  <si>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</si>
  <si>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</si>
  <si>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</si>
  <si>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</si>
  <si>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</si>
  <si>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</si>
  <si>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</si>
  <si>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</si>
  <si>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</si>
  <si>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</si>
  <si>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</si>
  <si>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</si>
  <si>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</si>
  <si>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</si>
  <si>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</si>
  <si>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</si>
  <si>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</si>
  <si>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</si>
  <si>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</si>
  <si>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</si>
  <si>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</si>
  <si>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</si>
  <si>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</si>
  <si>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</si>
  <si>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</si>
  <si>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</si>
  <si>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</si>
  <si>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</si>
  <si>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</si>
  <si>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</si>
  <si>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</si>
  <si>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</si>
  <si>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</si>
  <si>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</si>
  <si>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</si>
  <si>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</si>
  <si>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</si>
  <si>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</si>
  <si>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</si>
  <si>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</si>
  <si>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</si>
  <si>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</si>
  <si>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</si>
  <si>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</si>
  <si>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</si>
  <si>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</si>
  <si>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</si>
  <si>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</si>
  <si>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</si>
  <si>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</si>
  <si>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</si>
  <si>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</si>
  <si>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</si>
  <si>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</si>
  <si>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</si>
  <si>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</si>
  <si>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</si>
  <si>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</si>
  <si>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</si>
  <si>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</si>
  <si>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</si>
  <si>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</si>
  <si>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</si>
  <si>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</si>
  <si>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</si>
  <si>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</si>
  <si>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</si>
  <si>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</si>
  <si>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</si>
  <si>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</si>
  <si>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</si>
  <si>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</si>
  <si>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</si>
  <si>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</si>
  <si>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</si>
  <si>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</si>
  <si>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</si>
  <si>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</si>
  <si>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</si>
  <si>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</si>
  <si>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</si>
  <si>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</si>
  <si>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</si>
  <si>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</si>
  <si>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</si>
  <si>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</si>
  <si>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</si>
  <si>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</si>
  <si>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</si>
  <si>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</si>
  <si>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</si>
  <si>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</si>
  <si>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</si>
  <si>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</si>
  <si>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</si>
  <si>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</si>
  <si>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</si>
  <si>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</si>
  <si>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</si>
  <si>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</si>
  <si>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</si>
  <si>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</si>
  <si>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</si>
  <si>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</si>
  <si>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</si>
  <si>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</si>
  <si>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</si>
  <si>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</si>
  <si>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</si>
  <si>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</si>
  <si>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</si>
  <si>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</si>
  <si>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</si>
  <si>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</si>
  <si>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</si>
  <si>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</si>
  <si>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</si>
  <si>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</si>
  <si>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</si>
  <si>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</si>
  <si>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</si>
  <si>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</si>
  <si>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</si>
  <si>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</si>
  <si>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</si>
  <si>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</si>
  <si>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</si>
  <si>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</si>
  <si>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</si>
  <si>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</si>
  <si>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</si>
  <si>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</si>
  <si>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</si>
  <si>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</si>
  <si>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</si>
  <si>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</si>
  <si>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</si>
  <si>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</si>
  <si>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</si>
  <si>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</si>
  <si>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</si>
  <si>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</si>
  <si>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</si>
  <si>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</si>
  <si>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</si>
  <si>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</si>
  <si>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</si>
  <si>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</si>
  <si>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</si>
  <si>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</si>
  <si>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</si>
  <si>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</si>
  <si>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</si>
  <si>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</si>
  <si>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</si>
  <si>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</si>
  <si>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</si>
  <si>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</si>
  <si>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</si>
  <si>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</si>
  <si>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</si>
  <si>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</si>
  <si>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</si>
  <si>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</si>
  <si>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</si>
  <si>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</si>
  <si>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</si>
  <si>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</si>
  <si>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</si>
  <si>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</si>
  <si>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</si>
  <si>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</si>
  <si>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</si>
  <si>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</si>
  <si>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</si>
  <si>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</si>
  <si>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</si>
  <si>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</si>
  <si>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</si>
  <si>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</si>
  <si>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</si>
  <si>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</si>
  <si>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</si>
  <si>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</si>
  <si>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</si>
  <si>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</si>
  <si>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</si>
  <si>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</si>
  <si>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</si>
  <si>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</si>
  <si>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</si>
  <si>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</si>
  <si>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</si>
  <si>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</si>
  <si>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</si>
  <si>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</si>
  <si>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</si>
  <si>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</si>
  <si>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</si>
  <si>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</si>
  <si>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</si>
  <si>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</si>
  <si>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</si>
  <si>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</si>
  <si>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</si>
  <si>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</si>
  <si>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</si>
  <si>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</si>
  <si>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</si>
  <si>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</si>
  <si>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</si>
  <si>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</si>
  <si>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</si>
  <si>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</si>
  <si>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</si>
  <si>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</si>
  <si>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</si>
  <si>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</si>
  <si>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</si>
  <si>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</si>
  <si>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</si>
  <si>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</si>
  <si>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</si>
  <si>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</si>
  <si>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</si>
  <si>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</si>
  <si>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</si>
  <si>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</si>
  <si>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</si>
  <si>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</si>
  <si>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</si>
  <si>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</si>
  <si>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</si>
  <si>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</si>
  <si>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</si>
  <si>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</si>
  <si>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</si>
  <si>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</si>
  <si>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</si>
  <si>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</si>
  <si>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</si>
  <si>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</si>
  <si>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</si>
  <si>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</si>
  <si>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</si>
  <si>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</si>
  <si>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</si>
  <si>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</si>
  <si>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</si>
  <si>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</si>
  <si>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</si>
  <si>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</si>
  <si>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</si>
  <si>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</si>
  <si>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</si>
  <si>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</si>
  <si>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</si>
  <si>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</si>
  <si>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</si>
  <si>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</si>
  <si>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</si>
  <si>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</si>
  <si>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</si>
  <si>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</si>
  <si>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</si>
  <si>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</si>
  <si>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</si>
  <si>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</si>
  <si>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</si>
  <si>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</si>
  <si>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</si>
  <si>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</si>
  <si>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</si>
  <si>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</si>
  <si>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</si>
  <si>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</si>
  <si>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</si>
  <si>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</si>
  <si>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</si>
  <si>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</si>
  <si>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</si>
  <si>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</si>
  <si>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</si>
  <si>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</si>
  <si>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</si>
  <si>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</si>
  <si>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</si>
  <si>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</si>
  <si>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</si>
  <si>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</si>
  <si>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</si>
  <si>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</si>
  <si>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</si>
  <si>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</si>
  <si>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</si>
  <si>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</si>
  <si>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</si>
  <si>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</si>
  <si>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</si>
  <si>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</si>
  <si>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</si>
  <si>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</si>
  <si>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</si>
  <si>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</si>
  <si>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</si>
  <si>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</si>
  <si>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</si>
  <si>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</si>
  <si>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</si>
  <si>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</si>
  <si>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</si>
  <si>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</si>
  <si>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</si>
  <si>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</si>
  <si>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</si>
  <si>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</si>
  <si>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</si>
  <si>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</si>
  <si>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</si>
  <si>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</si>
  <si>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</si>
  <si>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</si>
  <si>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</si>
  <si>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</si>
  <si>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</si>
  <si>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</si>
  <si>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</si>
  <si>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</si>
  <si>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</si>
  <si>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</si>
  <si>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</si>
  <si>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</si>
  <si>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</si>
  <si>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</si>
  <si>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</si>
  <si>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</si>
  <si>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</si>
  <si>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</si>
  <si>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</si>
  <si>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</si>
  <si>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</si>
  <si>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</si>
  <si>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</si>
  <si>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</si>
  <si>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</si>
  <si>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</si>
  <si>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</si>
  <si>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</si>
  <si>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</si>
  <si>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</si>
  <si>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</si>
  <si>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</si>
  <si>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</si>
  <si>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</si>
  <si>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</si>
  <si>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</si>
  <si>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</si>
  <si>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</si>
  <si>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</si>
  <si>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</si>
  <si>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</si>
  <si>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</si>
  <si>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</si>
  <si>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</si>
  <si>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</si>
  <si>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</si>
  <si>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</si>
  <si>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</si>
  <si>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</si>
  <si>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</si>
  <si>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</si>
  <si>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</si>
  <si>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</si>
  <si>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</si>
  <si>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</si>
  <si>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</si>
  <si>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</si>
  <si>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</si>
  <si>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</si>
  <si>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</si>
  <si>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</si>
  <si>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</si>
  <si>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</si>
  <si>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</si>
  <si>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</si>
  <si>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</si>
  <si>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</si>
  <si>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</si>
  <si>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</si>
  <si>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</si>
  <si>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</si>
  <si>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</si>
  <si>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</si>
  <si>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</si>
  <si>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</si>
  <si>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</si>
  <si>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</si>
  <si>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</si>
  <si>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</si>
  <si>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</si>
  <si>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</si>
  <si>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</si>
  <si>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</si>
  <si>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</si>
  <si>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</si>
  <si>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</si>
  <si>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</si>
  <si>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</si>
  <si>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</si>
  <si>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</si>
  <si>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</si>
  <si>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</si>
  <si>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</si>
  <si>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</si>
  <si>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</si>
  <si>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</si>
  <si>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</si>
  <si>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</si>
  <si>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</si>
  <si>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</si>
  <si>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</si>
  <si>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</si>
  <si>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</si>
  <si>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</si>
  <si>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</si>
  <si>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</si>
  <si>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</si>
  <si>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</si>
  <si>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</si>
  <si>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</si>
  <si>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</si>
  <si>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</si>
  <si>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</si>
  <si>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</si>
  <si>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</si>
  <si>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</si>
  <si>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</si>
  <si>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</si>
  <si>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</si>
  <si>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</si>
  <si>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</si>
  <si>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</si>
  <si>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</si>
  <si>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</si>
  <si>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</si>
  <si>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</si>
  <si>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</si>
  <si>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</si>
  <si>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</si>
  <si>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</si>
  <si>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</si>
  <si>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</si>
  <si>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</si>
  <si>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</si>
  <si>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</si>
  <si>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</si>
  <si>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</si>
  <si>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</si>
  <si>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</si>
  <si>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</si>
  <si>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</si>
  <si>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</si>
  <si>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</si>
  <si>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</si>
  <si>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</si>
  <si>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</si>
  <si>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</si>
  <si>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</si>
  <si>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</si>
  <si>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</si>
  <si>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</si>
  <si>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</si>
  <si>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</si>
  <si>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</si>
  <si>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</si>
  <si>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</si>
  <si>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</si>
  <si>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</si>
  <si>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</si>
  <si>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</si>
  <si>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</si>
  <si>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</si>
  <si>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</si>
  <si>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</si>
  <si>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</si>
  <si>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</si>
  <si>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</si>
  <si>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</si>
  <si>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</si>
  <si>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</si>
  <si>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</si>
  <si>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</si>
  <si>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</si>
  <si>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</si>
  <si>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</si>
  <si>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</si>
  <si>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</si>
  <si>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</si>
  <si>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</si>
  <si>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</si>
  <si>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</si>
  <si>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</si>
  <si>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</si>
  <si>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</si>
  <si>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</si>
  <si>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</si>
  <si>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</si>
  <si>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</si>
  <si>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</si>
  <si>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</si>
  <si>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</si>
  <si>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</si>
  <si>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</si>
  <si>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</si>
  <si>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</si>
  <si>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</si>
  <si>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</si>
  <si>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</si>
  <si>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</si>
  <si>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</si>
  <si>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</si>
  <si>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</si>
  <si>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</si>
  <si>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</si>
  <si>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</si>
  <si>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</si>
  <si>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</si>
  <si>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</si>
  <si>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</si>
  <si>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</si>
  <si>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</si>
  <si>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</si>
  <si>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</si>
  <si>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</si>
  <si>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</si>
  <si>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</si>
  <si>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</si>
  <si>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</si>
  <si>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</si>
  <si>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</si>
  <si>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</si>
  <si>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</si>
  <si>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</si>
  <si>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</si>
  <si>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</si>
  <si>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</si>
  <si>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</si>
  <si>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</si>
  <si>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</si>
  <si>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</si>
  <si>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</si>
  <si>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</si>
  <si>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</si>
  <si>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</si>
  <si>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</si>
  <si>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</si>
  <si>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</si>
  <si>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</si>
  <si>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</si>
  <si>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</si>
  <si>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</si>
  <si>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</si>
  <si>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</si>
  <si>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</si>
  <si>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</si>
  <si>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</si>
  <si>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</si>
  <si>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</si>
  <si>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</si>
  <si>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</si>
  <si>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</si>
  <si>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</si>
  <si>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</si>
  <si>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</si>
  <si>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</si>
  <si>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</si>
  <si>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</si>
  <si>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</si>
  <si>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</si>
  <si>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</si>
  <si>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</si>
  <si>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</si>
  <si>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</si>
  <si>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</si>
  <si>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</si>
  <si>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</si>
  <si>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</si>
  <si>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</si>
  <si>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</si>
  <si>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</si>
  <si>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</si>
  <si>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</si>
  <si>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</si>
  <si>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</si>
  <si>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</si>
  <si>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</si>
  <si>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</si>
  <si>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</si>
  <si>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</si>
  <si>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</si>
  <si>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</si>
  <si>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</si>
  <si>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</si>
  <si>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</si>
  <si>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</si>
  <si>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</si>
  <si>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</si>
  <si>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</si>
  <si>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</si>
  <si>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</si>
  <si>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</si>
  <si>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</si>
  <si>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</si>
  <si>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</si>
  <si>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</si>
  <si>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</si>
  <si>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</si>
  <si>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</si>
  <si>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</si>
  <si>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</si>
  <si>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</si>
  <si>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</si>
  <si>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</si>
  <si>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</si>
  <si>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</si>
  <si>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</si>
  <si>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</si>
  <si>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</si>
  <si>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</si>
  <si>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</si>
  <si>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</si>
  <si>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</si>
  <si>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</si>
  <si>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</si>
  <si>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</si>
  <si>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</si>
  <si>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</si>
  <si>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</si>
  <si>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</si>
  <si>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</si>
  <si>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</si>
  <si>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</si>
  <si>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</si>
  <si>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</si>
  <si>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</si>
  <si>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</si>
  <si>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</si>
  <si>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</si>
  <si>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</si>
  <si>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</si>
  <si>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</si>
  <si>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</si>
  <si>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</si>
  <si>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</si>
  <si>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</si>
  <si>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</si>
  <si>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</si>
  <si>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</si>
  <si>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</si>
  <si>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</si>
  <si>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</si>
  <si>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</si>
  <si>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</si>
  <si>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</si>
  <si>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</si>
  <si>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</si>
  <si>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</si>
  <si>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</si>
  <si>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</si>
  <si>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</si>
  <si>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</si>
  <si>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</si>
  <si>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</si>
  <si>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</si>
  <si>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</si>
  <si>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</si>
  <si>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</si>
  <si>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</si>
  <si>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</si>
  <si>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</si>
  <si>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</si>
  <si>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</si>
  <si>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</si>
  <si>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</si>
  <si>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</si>
  <si>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</si>
  <si>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</si>
  <si>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</si>
  <si>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</si>
  <si>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</si>
  <si>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</si>
  <si>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</si>
  <si>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</si>
  <si>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</si>
  <si>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</si>
  <si>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</si>
  <si>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</si>
  <si>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</si>
  <si>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</si>
  <si>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</si>
  <si>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</si>
  <si>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</si>
  <si>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</si>
  <si>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</si>
  <si>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</si>
  <si>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</si>
  <si>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</si>
  <si>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</si>
  <si>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</si>
  <si>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</si>
  <si>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</si>
  <si>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</si>
  <si>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</si>
  <si>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</si>
  <si>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</si>
  <si>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</si>
  <si>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</si>
  <si>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</si>
  <si>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</si>
  <si>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</si>
  <si>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</si>
  <si>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</si>
  <si>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</si>
  <si>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</si>
  <si>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</si>
  <si>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</si>
  <si>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</si>
  <si>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</si>
  <si>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</si>
  <si>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</si>
  <si>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</si>
  <si>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</si>
  <si>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</si>
  <si>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</si>
  <si>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</si>
  <si>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</si>
  <si>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</si>
  <si>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</si>
  <si>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</si>
  <si>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</si>
  <si>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</si>
  <si>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</si>
  <si>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</si>
  <si>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</si>
  <si>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</si>
  <si>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</si>
  <si>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</si>
  <si>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</si>
  <si>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</si>
  <si>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</si>
  <si>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</si>
  <si>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</si>
  <si>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</si>
  <si>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</si>
  <si>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</si>
  <si>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</si>
  <si>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</si>
  <si>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</si>
  <si>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</si>
  <si>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</si>
  <si>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</si>
  <si>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</si>
  <si>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</si>
  <si>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</si>
  <si>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</si>
  <si>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</si>
  <si>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</si>
  <si>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</si>
  <si>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</si>
  <si>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</si>
  <si>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</si>
  <si>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</si>
  <si>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</si>
  <si>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</si>
  <si>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</si>
  <si>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</si>
  <si>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</si>
  <si>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</si>
  <si>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</si>
  <si>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</si>
  <si>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</si>
  <si>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</si>
  <si>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</si>
  <si>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</si>
  <si>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</si>
  <si>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</si>
  <si>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</si>
  <si>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</si>
  <si>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</si>
  <si>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</si>
  <si>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</si>
  <si>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</si>
  <si>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</si>
  <si>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</si>
  <si>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</si>
  <si>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</si>
  <si>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</si>
  <si>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</si>
  <si>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</si>
  <si>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</si>
  <si>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</si>
  <si>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</si>
  <si>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</si>
  <si>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</si>
  <si>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</si>
  <si>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</si>
  <si>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</si>
  <si>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</si>
  <si>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</si>
  <si>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</si>
  <si>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</si>
  <si>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</si>
  <si>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</si>
  <si>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</si>
  <si>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</si>
  <si>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</si>
  <si>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</si>
  <si>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</si>
  <si>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</si>
  <si>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</si>
  <si>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</si>
  <si>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</si>
  <si>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</si>
  <si>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</si>
  <si>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</si>
  <si>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</si>
  <si>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</si>
  <si>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</si>
  <si>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</si>
  <si>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</si>
  <si>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</si>
  <si>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</si>
  <si>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</si>
  <si>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</si>
  <si>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</si>
  <si>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</si>
  <si>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</si>
  <si>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</si>
  <si>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</si>
  <si>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</si>
  <si>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</si>
  <si>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</si>
  <si>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</si>
  <si>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</si>
  <si>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</si>
  <si>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</si>
  <si>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</si>
  <si>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</si>
  <si>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</si>
  <si>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</si>
  <si>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</si>
  <si>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</si>
  <si>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</si>
  <si>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</si>
  <si>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</si>
  <si>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</si>
  <si>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</si>
  <si>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</si>
  <si>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</si>
  <si>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</si>
  <si>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</si>
  <si>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</si>
  <si>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</si>
  <si>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</si>
  <si>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</si>
  <si>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</si>
  <si>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</si>
  <si>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</si>
  <si>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</si>
  <si>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</si>
  <si>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</si>
  <si>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</si>
  <si>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</si>
  <si>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</si>
  <si>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</si>
  <si>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</si>
  <si>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</si>
  <si>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</si>
  <si>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</si>
  <si>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</si>
  <si>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</si>
  <si>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</si>
  <si>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</si>
  <si>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</si>
  <si>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</si>
  <si>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</si>
  <si>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</si>
  <si>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</si>
  <si>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</si>
  <si>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</si>
  <si>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</si>
  <si>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</si>
  <si>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</si>
  <si>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</si>
  <si>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</si>
  <si>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</si>
  <si>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</si>
  <si>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</si>
  <si>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</si>
  <si>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</si>
  <si>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</si>
  <si>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</si>
  <si>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</si>
  <si>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</si>
  <si>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</si>
  <si>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</si>
  <si>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</si>
  <si>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</si>
  <si>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</si>
  <si>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</si>
  <si>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</si>
  <si>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</si>
  <si>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</si>
  <si>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</si>
  <si>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</si>
  <si>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</si>
  <si>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</si>
  <si>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</si>
  <si>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</si>
  <si>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</si>
  <si>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</si>
  <si>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</si>
  <si>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</si>
  <si>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</si>
  <si>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</si>
  <si>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</si>
  <si>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</si>
  <si>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</si>
  <si>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</si>
  <si>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</si>
  <si>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</si>
  <si>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</si>
  <si>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</si>
  <si>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</si>
  <si>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</si>
  <si>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</si>
  <si>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</si>
  <si>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</si>
  <si>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</si>
  <si>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</si>
  <si>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</si>
  <si>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</si>
  <si>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</si>
  <si>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</si>
  <si>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</si>
  <si>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</si>
  <si>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</si>
  <si>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</si>
  <si>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</si>
  <si>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</si>
  <si>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</si>
  <si>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</si>
  <si>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</si>
  <si>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</si>
  <si>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</si>
  <si>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</si>
  <si>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</si>
  <si>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</si>
  <si>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</si>
  <si>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</si>
  <si>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</si>
  <si>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</si>
  <si>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</si>
  <si>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</si>
  <si>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</si>
  <si>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</si>
  <si>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</si>
  <si>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</si>
  <si>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</si>
  <si>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</si>
  <si>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</si>
  <si>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</si>
  <si>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</si>
  <si>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</si>
  <si>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</si>
  <si>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</si>
  <si>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</si>
  <si>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</si>
  <si>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</si>
  <si>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</si>
  <si>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</si>
  <si>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</si>
  <si>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</si>
  <si>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</si>
  <si>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</si>
  <si>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</si>
  <si>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</si>
  <si>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</si>
  <si>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</si>
  <si>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</si>
  <si>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</si>
  <si>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</si>
  <si>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</si>
  <si>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</si>
  <si>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</si>
  <si>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</si>
  <si>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</si>
  <si>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</si>
  <si>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</si>
  <si>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</si>
  <si>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</si>
  <si>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</si>
  <si>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</si>
  <si>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</si>
  <si>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</si>
  <si>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</si>
  <si>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</si>
  <si>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</si>
  <si>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</si>
  <si>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</si>
  <si>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</si>
  <si>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</si>
  <si>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</si>
  <si>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</si>
  <si>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</si>
  <si>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</si>
  <si>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</si>
  <si>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</si>
  <si>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</si>
  <si>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</si>
  <si>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</si>
  <si>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</si>
  <si>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</si>
  <si>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</si>
  <si>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</si>
  <si>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</si>
  <si>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</si>
  <si>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</si>
  <si>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</si>
  <si>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</si>
  <si>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</si>
  <si>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</si>
  <si>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</si>
  <si>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</si>
  <si>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</si>
  <si>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</si>
  <si>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</si>
  <si>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</si>
  <si>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</si>
  <si>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</si>
  <si>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</si>
  <si>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</si>
  <si>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</si>
  <si>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</si>
  <si>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</si>
  <si>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</si>
  <si>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</si>
  <si>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</si>
  <si>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</si>
  <si>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</si>
  <si>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</si>
  <si>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</si>
  <si>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</si>
  <si>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</si>
  <si>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</si>
  <si>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</si>
  <si>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</si>
  <si>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</si>
  <si>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</si>
  <si>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</si>
  <si>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</si>
  <si>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</si>
  <si>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</si>
  <si>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</si>
  <si>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</si>
  <si>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</si>
  <si>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</si>
  <si>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</si>
  <si>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</si>
  <si>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</si>
  <si>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</si>
  <si>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</si>
  <si>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</si>
  <si>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</si>
  <si>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</si>
  <si>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</si>
  <si>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</si>
  <si>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</si>
  <si>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</si>
  <si>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</si>
  <si>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</si>
  <si>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</si>
  <si>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</si>
  <si>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</si>
  <si>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</si>
  <si>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</si>
  <si>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</si>
  <si>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</si>
  <si>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</si>
  <si>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</si>
  <si>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</si>
  <si>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</si>
  <si>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</si>
  <si>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</si>
  <si>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</si>
  <si>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</si>
  <si>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</si>
  <si>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</si>
  <si>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</si>
  <si>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</si>
  <si>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</si>
  <si>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</si>
  <si>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</si>
  <si>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</si>
  <si>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</si>
  <si>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</si>
  <si>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</si>
  <si>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</si>
  <si>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</si>
  <si>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</si>
  <si>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</si>
  <si>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</si>
  <si>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</si>
  <si>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</si>
  <si>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</si>
  <si>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</si>
  <si>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</si>
  <si>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</si>
  <si>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</si>
  <si>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</si>
  <si>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</si>
  <si>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</si>
  <si>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</si>
  <si>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</si>
  <si>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</si>
  <si>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</si>
  <si>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</si>
  <si>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</si>
  <si>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</si>
  <si>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</si>
  <si>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</si>
  <si>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</si>
  <si>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</si>
  <si>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</si>
  <si>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</si>
  <si>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</si>
  <si>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</si>
  <si>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</si>
  <si>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</si>
  <si>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</si>
  <si>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</si>
  <si>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</si>
  <si>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</si>
  <si>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</si>
  <si>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</si>
  <si>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</si>
  <si>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</si>
  <si>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</si>
  <si>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</si>
  <si>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</si>
  <si>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</si>
  <si>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</si>
  <si>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</si>
  <si>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</si>
  <si>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</si>
  <si>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</si>
  <si>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</si>
  <si>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</si>
  <si>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</si>
  <si>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</si>
  <si>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</si>
  <si>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</si>
  <si>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</si>
  <si>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</si>
  <si>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</si>
  <si>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</si>
  <si>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</si>
  <si>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</si>
  <si>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</si>
  <si>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</si>
  <si>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</si>
  <si>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</si>
  <si>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</si>
  <si>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</si>
  <si>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</si>
  <si>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</si>
  <si>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</si>
  <si>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</si>
  <si>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</si>
  <si>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</si>
  <si>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</si>
  <si>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</si>
  <si>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</si>
  <si>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</si>
  <si>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</si>
  <si>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</si>
  <si>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</si>
  <si>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</si>
  <si>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</si>
  <si>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</si>
  <si>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</si>
  <si>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</si>
  <si>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</si>
  <si>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</si>
  <si>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</si>
  <si>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</si>
  <si>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</si>
  <si>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</si>
  <si>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</si>
  <si>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</si>
  <si>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</si>
  <si>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</si>
  <si>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</si>
  <si>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</si>
  <si>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</si>
  <si>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</si>
  <si>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</si>
  <si>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</si>
  <si>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</si>
  <si>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</si>
  <si>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</si>
  <si>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</si>
  <si>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</si>
  <si>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</si>
  <si>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</si>
  <si>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</si>
  <si>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</si>
  <si>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</si>
  <si>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</si>
  <si>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</si>
  <si>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</si>
  <si>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</si>
  <si>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</si>
  <si>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</si>
  <si>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</si>
  <si>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</si>
  <si>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</si>
  <si>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</si>
  <si>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</si>
  <si>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</si>
  <si>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</si>
  <si>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</si>
  <si>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</si>
  <si>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</si>
  <si>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</si>
  <si>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</si>
  <si>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</si>
  <si>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</si>
  <si>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</si>
  <si>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</si>
  <si>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</si>
  <si>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</si>
  <si>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</si>
  <si>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</si>
  <si>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</si>
  <si>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</si>
  <si>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</si>
  <si>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</si>
  <si>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</si>
  <si>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</si>
  <si>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</si>
  <si>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</si>
  <si>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</si>
  <si>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</si>
  <si>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</si>
  <si>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</si>
  <si>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</si>
  <si>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</si>
  <si>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</si>
  <si>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</si>
  <si>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</si>
  <si>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</si>
  <si>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</si>
  <si>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</si>
  <si>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</si>
  <si>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</si>
  <si>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</si>
  <si>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</si>
  <si>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</si>
  <si>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</si>
  <si>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</si>
  <si>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</si>
  <si>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</si>
  <si>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</si>
  <si>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</si>
  <si>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</si>
  <si>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</si>
  <si>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</si>
  <si>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</si>
  <si>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</si>
  <si>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</si>
  <si>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</si>
  <si>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</si>
  <si>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</si>
  <si>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</si>
  <si>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</si>
  <si>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</si>
  <si>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</si>
  <si>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</si>
  <si>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</si>
  <si>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</si>
  <si>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</si>
  <si>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</si>
  <si>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</si>
  <si>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</si>
  <si>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</si>
  <si>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</si>
  <si>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</si>
  <si>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</si>
  <si>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</si>
  <si>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</si>
  <si>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</si>
  <si>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</si>
  <si>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</si>
  <si>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</si>
  <si>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</si>
  <si>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</si>
  <si>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</si>
  <si>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</si>
  <si>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</si>
  <si>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</si>
  <si>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</si>
  <si>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</si>
  <si>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</si>
  <si>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</si>
  <si>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</si>
  <si>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</si>
  <si>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</si>
  <si>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</si>
  <si>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</si>
  <si>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</si>
  <si>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</si>
  <si>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</si>
  <si>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</si>
  <si>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</si>
  <si>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</si>
  <si>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</si>
  <si>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</si>
  <si>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</si>
  <si>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</si>
  <si>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</si>
  <si>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</si>
  <si>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</si>
  <si>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</si>
  <si>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</si>
  <si>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</si>
  <si>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</si>
  <si>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</si>
  <si>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</si>
  <si>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</si>
  <si>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</si>
  <si>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</si>
  <si>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</si>
  <si>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</si>
  <si>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</si>
  <si>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</si>
  <si>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</si>
  <si>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</si>
  <si>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</si>
  <si>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</si>
  <si>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</si>
  <si>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</si>
  <si>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</si>
  <si>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</si>
  <si>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</si>
  <si>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</si>
  <si>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</si>
  <si>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</si>
  <si>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</si>
  <si>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</si>
  <si>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</si>
  <si>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</si>
  <si>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</si>
  <si>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</si>
  <si>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</si>
  <si>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</si>
  <si>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</si>
  <si>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</si>
  <si>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</si>
  <si>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</si>
  <si>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</si>
  <si>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</si>
  <si>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</si>
  <si>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</si>
  <si>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</si>
  <si>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</si>
  <si>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</si>
  <si>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</si>
  <si>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</si>
  <si>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</si>
  <si>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</si>
  <si>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</si>
  <si>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</si>
  <si>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</si>
  <si>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</si>
  <si>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</si>
  <si>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</si>
  <si>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</si>
  <si>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</si>
  <si>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</si>
  <si>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</si>
  <si>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</si>
  <si>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</si>
  <si>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</si>
  <si>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</si>
  <si>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</si>
  <si>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</si>
  <si>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</si>
  <si>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</si>
  <si>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</si>
  <si>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</si>
  <si>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</si>
  <si>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</si>
  <si>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</si>
  <si>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</si>
  <si>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</si>
  <si>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</si>
  <si>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</si>
  <si>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</si>
  <si>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</si>
  <si>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</si>
  <si>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</si>
  <si>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</si>
  <si>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</si>
  <si>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</si>
  <si>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</si>
  <si>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</si>
  <si>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</si>
  <si>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</si>
  <si>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</si>
  <si>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</si>
  <si>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</si>
  <si>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</si>
  <si>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</si>
  <si>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</si>
  <si>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</si>
  <si>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</si>
  <si>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</si>
  <si>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</si>
  <si>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</si>
  <si>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</si>
  <si>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</si>
  <si>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</si>
  <si>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</si>
  <si>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</si>
  <si>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</si>
  <si>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</si>
  <si>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</si>
  <si>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</si>
  <si>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</si>
  <si>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</si>
  <si>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</si>
  <si>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</si>
  <si>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</si>
  <si>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</si>
  <si>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</si>
  <si>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</si>
  <si>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</si>
  <si>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</si>
  <si>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</si>
  <si>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</si>
  <si>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</si>
  <si>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</si>
  <si>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</si>
  <si>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</si>
  <si>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</si>
  <si>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</si>
  <si>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</si>
  <si>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</si>
  <si>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</si>
  <si>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</si>
  <si>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</si>
  <si>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</si>
  <si>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</si>
  <si>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</si>
  <si>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</si>
  <si>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</si>
  <si>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</si>
  <si>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</si>
  <si>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</si>
  <si>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</si>
  <si>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</si>
  <si>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</si>
  <si>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</si>
  <si>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</si>
  <si>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</si>
  <si>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</si>
  <si>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</si>
  <si>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</si>
  <si>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</si>
  <si>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</si>
  <si>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</si>
  <si>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</si>
  <si>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</si>
  <si>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</si>
  <si>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</si>
  <si>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</si>
  <si>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</si>
  <si>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</si>
  <si>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</si>
  <si>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</si>
  <si>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</si>
  <si>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</si>
  <si>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</si>
  <si>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</si>
  <si>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</si>
  <si>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</si>
  <si>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</si>
  <si>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</si>
  <si>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</si>
  <si>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</si>
  <si>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</si>
  <si>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</si>
  <si>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</si>
  <si>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</si>
  <si>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</si>
  <si>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</si>
  <si>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</si>
  <si>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</si>
  <si>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</si>
  <si>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</si>
  <si>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</si>
  <si>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</si>
  <si>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</si>
  <si>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</si>
  <si>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</si>
  <si>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</si>
  <si>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</si>
  <si>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</si>
  <si>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</si>
  <si>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</si>
  <si>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</si>
  <si>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</si>
  <si>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</si>
  <si>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</si>
  <si>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</si>
  <si>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</si>
  <si>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</si>
  <si>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</si>
  <si>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</si>
  <si>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</si>
  <si>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</si>
  <si>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</si>
  <si>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</si>
  <si>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</si>
  <si>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</si>
  <si>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</si>
  <si>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</si>
  <si>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</si>
  <si>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</si>
  <si>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</si>
  <si>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</si>
  <si>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</si>
  <si>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</si>
  <si>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</si>
  <si>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</si>
  <si>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</si>
  <si>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</si>
  <si>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</si>
  <si>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</si>
  <si>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</si>
  <si>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</si>
  <si>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</si>
  <si>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</si>
  <si>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</si>
  <si>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</si>
  <si>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</si>
  <si>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</si>
  <si>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</si>
  <si>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</si>
  <si>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</si>
  <si>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</si>
  <si>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</si>
  <si>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</si>
  <si>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</si>
  <si>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</si>
  <si>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</si>
  <si>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</si>
  <si>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</si>
  <si>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</si>
  <si>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</si>
  <si>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</si>
  <si>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</si>
  <si>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</si>
  <si>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</si>
  <si>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</si>
  <si>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</si>
  <si>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</si>
  <si>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</si>
  <si>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</si>
  <si>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</si>
  <si>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</si>
  <si>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</si>
  <si>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</si>
  <si>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</si>
  <si>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</si>
  <si>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</si>
  <si>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</si>
  <si>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</si>
  <si>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</si>
  <si>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</si>
  <si>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</si>
  <si>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</si>
  <si>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</si>
  <si>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</si>
  <si>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</si>
  <si>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</si>
  <si>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</si>
  <si>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</si>
  <si>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</si>
  <si>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</si>
  <si>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</si>
  <si>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</si>
  <si>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</si>
  <si>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</si>
  <si>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</si>
  <si>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</si>
  <si>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</si>
  <si>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</si>
  <si>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</si>
  <si>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</si>
  <si>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</si>
  <si>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</si>
  <si>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</si>
  <si>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</si>
  <si>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</si>
  <si>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</si>
  <si>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</si>
  <si>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</si>
  <si>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</si>
  <si>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</si>
  <si>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</si>
  <si>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</si>
  <si>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</si>
  <si>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</si>
  <si>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</si>
  <si>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</si>
  <si>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</si>
  <si>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</si>
  <si>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</si>
  <si>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</si>
  <si>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</si>
  <si>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</si>
  <si>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</si>
  <si>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</si>
  <si>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</si>
  <si>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</si>
  <si>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</si>
  <si>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</si>
  <si>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</si>
  <si>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</si>
  <si>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</si>
  <si>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</si>
  <si>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</si>
  <si>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</si>
  <si>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</si>
  <si>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</si>
  <si>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</si>
  <si>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</si>
  <si>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</si>
  <si>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</si>
  <si>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</si>
  <si>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</si>
  <si>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</si>
  <si>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</si>
  <si>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</si>
  <si>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</si>
  <si>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</si>
  <si>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</si>
  <si>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</si>
  <si>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</si>
  <si>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</si>
  <si>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</si>
  <si>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</si>
  <si>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</si>
  <si>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</si>
  <si>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</si>
  <si>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</si>
  <si>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</si>
  <si>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</si>
  <si>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</si>
  <si>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</si>
  <si>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</si>
  <si>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</si>
  <si>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</si>
  <si>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</si>
  <si>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</si>
  <si>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</si>
  <si>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</si>
  <si>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</si>
  <si>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</si>
  <si>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</si>
  <si>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</si>
  <si>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</si>
  <si>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</si>
  <si>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</si>
  <si>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</si>
  <si>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</si>
  <si>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</si>
  <si>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</si>
  <si>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</si>
  <si>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</si>
  <si>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</si>
  <si>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</si>
  <si>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</si>
  <si>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</si>
  <si>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</si>
  <si>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</si>
  <si>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</si>
  <si>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</si>
  <si>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</si>
  <si>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</si>
  <si>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</si>
  <si>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</si>
  <si>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</si>
  <si>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</si>
  <si>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</si>
  <si>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</si>
  <si>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</si>
  <si>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</si>
  <si>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</si>
  <si>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</si>
  <si>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</si>
  <si>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</si>
  <si>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</si>
  <si>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</si>
  <si>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</si>
  <si>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</si>
  <si>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</si>
  <si>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</si>
  <si>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</si>
  <si>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</si>
  <si>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</si>
  <si>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</si>
  <si>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</si>
  <si>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</si>
  <si>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</si>
  <si>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</si>
  <si>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</si>
  <si>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</si>
  <si>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</si>
  <si>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</si>
  <si>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</si>
  <si>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</si>
  <si>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</si>
  <si>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</si>
  <si>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</si>
  <si>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</si>
  <si>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</si>
  <si>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</si>
  <si>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</si>
  <si>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</si>
  <si>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</si>
  <si>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</si>
  <si>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</si>
  <si>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</si>
  <si>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</si>
  <si>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</si>
  <si>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</si>
  <si>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</si>
  <si>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</si>
  <si>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</si>
  <si>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</si>
  <si>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</si>
  <si>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</si>
  <si>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</si>
  <si>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</si>
  <si>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</si>
  <si>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</si>
  <si>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</si>
  <si>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</si>
  <si>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</si>
  <si>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</si>
  <si>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</si>
  <si>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</si>
  <si>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</si>
  <si>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</si>
  <si>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</si>
  <si>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</si>
  <si>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</si>
  <si>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</si>
  <si>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</si>
  <si>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</si>
  <si>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</si>
  <si>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</si>
  <si>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</si>
  <si>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</si>
  <si>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</si>
  <si>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</si>
  <si>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</si>
  <si>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</si>
  <si>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</si>
  <si>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</si>
  <si>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</si>
  <si>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</si>
  <si>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</si>
  <si>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</si>
  <si>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</si>
  <si>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</si>
  <si>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</si>
  <si>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</si>
  <si>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</si>
  <si>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</si>
  <si>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</si>
  <si>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</si>
  <si>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</si>
  <si>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</si>
  <si>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</si>
  <si>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</si>
  <si>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</si>
  <si>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</si>
  <si>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</si>
  <si>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</si>
  <si>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</si>
  <si>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</si>
  <si>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</si>
  <si>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</si>
  <si>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</si>
  <si>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</si>
  <si>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</si>
  <si>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</si>
  <si>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</si>
  <si>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</si>
  <si>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</si>
  <si>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</si>
  <si>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</si>
  <si>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</si>
  <si>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</si>
  <si>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</si>
  <si>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</si>
  <si>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</si>
  <si>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</si>
  <si>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</si>
  <si>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</si>
  <si>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</si>
  <si>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</si>
  <si>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</si>
  <si>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</si>
  <si>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</si>
  <si>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</si>
  <si>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</si>
  <si>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</si>
  <si>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</si>
  <si>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</si>
  <si>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</si>
  <si>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</si>
  <si>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</si>
  <si>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</si>
  <si>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</si>
  <si>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</si>
  <si>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</si>
  <si>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</si>
  <si>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</si>
  <si>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</si>
  <si>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</si>
  <si>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</si>
  <si>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</si>
  <si>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</si>
  <si>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</si>
  <si>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</si>
  <si>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</si>
  <si>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</si>
  <si>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</si>
  <si>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</si>
  <si>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</si>
  <si>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</si>
  <si>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</si>
  <si>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</si>
  <si>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</si>
  <si>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</si>
  <si>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</si>
  <si>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</si>
  <si>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</si>
  <si>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</si>
  <si>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</si>
  <si>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</si>
  <si>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</si>
  <si>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</si>
  <si>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</si>
  <si>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</si>
  <si>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</si>
  <si>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</si>
  <si>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</si>
  <si>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</si>
  <si>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</si>
  <si>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</si>
  <si>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</si>
  <si>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</si>
  <si>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</si>
  <si>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</si>
  <si>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</si>
  <si>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</si>
  <si>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</si>
  <si>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</si>
  <si>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</si>
  <si>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</si>
  <si>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</si>
  <si>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</si>
  <si>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</si>
  <si>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</si>
  <si>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</si>
  <si>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</si>
  <si>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</si>
  <si>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</si>
  <si>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</si>
  <si>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</si>
  <si>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</si>
  <si>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</si>
  <si>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</si>
  <si>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</si>
  <si>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</si>
  <si>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</si>
  <si>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</si>
  <si>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</si>
  <si>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</si>
  <si>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</si>
  <si>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</si>
  <si>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</si>
  <si>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</si>
  <si>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</si>
  <si>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</si>
  <si>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</si>
  <si>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</si>
  <si>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</si>
  <si>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</si>
  <si>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</si>
  <si>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</si>
  <si>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</si>
  <si>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</si>
  <si>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</si>
  <si>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</si>
  <si>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</si>
  <si>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</si>
  <si>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</si>
  <si>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</si>
  <si>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</si>
  <si>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</si>
  <si>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</si>
  <si>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</si>
  <si>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</si>
  <si>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</si>
  <si>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</si>
  <si>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</si>
  <si>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</si>
  <si>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</si>
  <si>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</si>
  <si>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</si>
  <si>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</si>
  <si>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</si>
  <si>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</si>
  <si>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</si>
  <si>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</si>
  <si>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</si>
  <si>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</si>
  <si>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</si>
  <si>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</si>
  <si>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</si>
  <si>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</si>
  <si>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</si>
  <si>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</si>
  <si>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</si>
  <si>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</si>
  <si>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</si>
  <si>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</si>
  <si>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</si>
  <si>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</si>
  <si>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</si>
  <si>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</si>
  <si>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</si>
  <si>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</si>
  <si>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</si>
  <si>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</si>
  <si>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</si>
  <si>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</si>
  <si>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</si>
  <si>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</si>
  <si>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</si>
  <si>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</si>
  <si>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</si>
  <si>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</si>
  <si>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</si>
  <si>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</si>
  <si>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</si>
  <si>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</si>
  <si>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</si>
  <si>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</si>
  <si>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</si>
  <si>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</si>
  <si>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</si>
  <si>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</si>
  <si>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</si>
  <si>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</si>
  <si>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</si>
  <si>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</si>
  <si>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</si>
  <si>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</si>
  <si>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</si>
  <si>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</si>
  <si>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</si>
  <si>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</si>
  <si>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</si>
  <si>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</si>
  <si>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</si>
  <si>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</si>
  <si>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</si>
  <si>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</si>
  <si>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</si>
  <si>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</si>
  <si>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</si>
  <si>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</si>
  <si>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</si>
  <si>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</si>
  <si>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</si>
  <si>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</si>
  <si>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</si>
  <si>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</si>
  <si>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</si>
  <si>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</si>
  <si>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</si>
  <si>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</si>
  <si>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</si>
  <si>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</si>
  <si>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</si>
  <si>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</si>
  <si>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</si>
  <si>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</si>
  <si>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</si>
  <si>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</si>
  <si>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</si>
  <si>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</si>
  <si>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</si>
  <si>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</si>
  <si>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</si>
  <si>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</si>
  <si>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</si>
  <si>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</si>
  <si>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</si>
  <si>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</si>
  <si>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</si>
  <si>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</si>
  <si>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</si>
  <si>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</si>
  <si>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</si>
  <si>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</si>
  <si>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</si>
  <si>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</si>
  <si>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</si>
  <si>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</si>
  <si>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</si>
  <si>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</si>
  <si>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</si>
  <si>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</si>
  <si>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</si>
  <si>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</si>
  <si>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</si>
  <si>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</si>
  <si>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</si>
  <si>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</si>
  <si>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</si>
  <si>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</si>
  <si>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</si>
  <si>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</si>
  <si>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</si>
  <si>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</si>
  <si>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</si>
  <si>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</si>
  <si>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</si>
  <si>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</si>
  <si>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</si>
  <si>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</si>
  <si>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</si>
  <si>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</si>
  <si>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</si>
  <si>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</si>
  <si>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</si>
  <si>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</si>
  <si>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</si>
  <si>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</si>
  <si>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</si>
  <si>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</si>
  <si>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</si>
  <si>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</si>
  <si>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</si>
  <si>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</si>
  <si>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</si>
  <si>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</si>
  <si>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</si>
  <si>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</si>
  <si>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</si>
  <si>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</si>
  <si>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</si>
  <si>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</si>
  <si>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</si>
  <si>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</si>
  <si>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</si>
  <si>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</si>
  <si>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</si>
  <si>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</si>
  <si>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</si>
  <si>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</si>
  <si>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</si>
  <si>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</si>
  <si>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</si>
  <si>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</si>
  <si>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</si>
  <si>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</si>
  <si>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</si>
  <si>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</si>
  <si>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</si>
  <si>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</si>
  <si>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</si>
  <si>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</si>
  <si>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</si>
  <si>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</si>
  <si>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</si>
  <si>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</si>
  <si>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</si>
  <si>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</si>
  <si>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</si>
  <si>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</si>
  <si>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</si>
  <si>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</si>
  <si>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</si>
  <si>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</si>
  <si>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</si>
  <si>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</si>
  <si>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</si>
  <si>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</si>
  <si>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</si>
  <si>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</si>
  <si>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</si>
  <si>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</si>
  <si>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</si>
  <si>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</si>
  <si>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</si>
  <si>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</si>
  <si>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</si>
  <si>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</si>
  <si>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</si>
  <si>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</si>
  <si>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</si>
  <si>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</si>
  <si>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</si>
  <si>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</si>
  <si>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</si>
  <si>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</si>
  <si>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</si>
  <si>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</si>
  <si>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</si>
  <si>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</si>
  <si>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</si>
  <si>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</si>
  <si>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</si>
  <si>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</si>
  <si>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</si>
  <si>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</si>
  <si>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</si>
  <si>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</si>
  <si>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</si>
  <si>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</si>
  <si>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</si>
  <si>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</si>
  <si>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</si>
  <si>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</si>
  <si>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</si>
  <si>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</si>
  <si>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</si>
  <si>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</si>
  <si>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</si>
  <si>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</si>
  <si>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</si>
  <si>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</si>
  <si>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</si>
  <si>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</si>
  <si>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</si>
  <si>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</si>
  <si>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</si>
  <si>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</si>
  <si>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</si>
  <si>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</si>
  <si>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</si>
  <si>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</si>
  <si>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</si>
  <si>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</si>
  <si>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</si>
  <si>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</si>
  <si>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</si>
  <si>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</si>
  <si>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</si>
  <si>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</si>
  <si>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</si>
  <si>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</si>
  <si>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</si>
  <si>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</si>
  <si>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</si>
  <si>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</si>
  <si>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</si>
  <si>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</si>
  <si>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</si>
  <si>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</si>
  <si>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</si>
  <si>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</si>
  <si>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</si>
  <si>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</si>
  <si>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</si>
  <si>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</si>
  <si>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</si>
  <si>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</si>
  <si>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</si>
  <si>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</si>
  <si>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</si>
  <si>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</si>
  <si>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</si>
  <si>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</si>
  <si>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</si>
  <si>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</si>
  <si>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</si>
  <si>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</si>
  <si>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</si>
  <si>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</si>
  <si>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</si>
  <si>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</si>
  <si>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</si>
  <si>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</si>
  <si>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</si>
  <si>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</si>
  <si>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</si>
  <si>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</si>
  <si>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</si>
  <si>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</si>
  <si>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</si>
  <si>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</si>
  <si>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</si>
  <si>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</si>
  <si>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</si>
  <si>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</si>
  <si>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</si>
  <si>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</si>
  <si>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</si>
  <si>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</si>
  <si>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</si>
  <si>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</si>
  <si>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</si>
  <si>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</si>
  <si>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</si>
  <si>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</si>
  <si>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</si>
  <si>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</si>
  <si>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</si>
  <si>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</si>
  <si>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</si>
  <si>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</si>
  <si>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</si>
  <si>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</si>
  <si>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</si>
  <si>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</si>
  <si>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</si>
  <si>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</si>
  <si>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</si>
  <si>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</si>
  <si>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</si>
  <si>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</si>
  <si>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</si>
  <si>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</si>
  <si>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</si>
  <si>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</si>
  <si>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</si>
  <si>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</si>
  <si>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</si>
  <si>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</si>
  <si>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</si>
  <si>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</si>
  <si>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</si>
  <si>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</si>
  <si>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</si>
  <si>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</si>
  <si>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</si>
  <si>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</si>
  <si>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</si>
  <si>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</si>
  <si>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</si>
  <si>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</si>
  <si>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</si>
  <si>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</si>
  <si>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</si>
  <si>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</si>
  <si>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</si>
  <si>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</si>
  <si>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</si>
  <si>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</si>
  <si>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</si>
  <si>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</si>
  <si>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</si>
  <si>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</si>
  <si>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</si>
  <si>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</si>
  <si>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</si>
  <si>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</si>
  <si>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</si>
  <si>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</si>
  <si>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</si>
  <si>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</si>
  <si>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</si>
  <si>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</si>
  <si>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</si>
  <si>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</si>
  <si>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</si>
  <si>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</si>
  <si>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</si>
  <si>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</si>
  <si>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</si>
  <si>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</si>
  <si>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</si>
  <si>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</si>
  <si>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</si>
  <si>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</si>
  <si>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</si>
  <si>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</si>
  <si>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</si>
  <si>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</si>
  <si>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</si>
  <si>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</si>
  <si>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</si>
  <si>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</si>
  <si>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</si>
  <si>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</si>
  <si>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</si>
  <si>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</si>
  <si>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</si>
  <si>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</si>
  <si>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</si>
  <si>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</si>
  <si>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</si>
  <si>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</si>
  <si>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</si>
  <si>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</si>
  <si>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</si>
  <si>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</si>
  <si>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</si>
  <si>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</si>
  <si>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</si>
  <si>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</si>
  <si>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</si>
  <si>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</si>
  <si>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</si>
  <si>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</si>
  <si>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</si>
  <si>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</si>
  <si>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</si>
  <si>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</si>
  <si>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</si>
  <si>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</si>
  <si>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</si>
  <si>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</si>
  <si>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</si>
  <si>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</si>
  <si>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</si>
  <si>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</si>
  <si>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</si>
  <si>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</si>
  <si>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</si>
  <si>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</si>
  <si>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</si>
  <si>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</si>
  <si>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</si>
  <si>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</si>
  <si>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</si>
  <si>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</si>
  <si>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</si>
  <si>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</si>
  <si>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</si>
  <si>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</si>
  <si>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</si>
  <si>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</si>
  <si>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</si>
  <si>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</si>
  <si>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</si>
  <si>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</si>
  <si>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</si>
  <si>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</si>
  <si>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</si>
  <si>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</si>
  <si>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</si>
  <si>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</si>
  <si>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</si>
  <si>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</si>
  <si>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</si>
  <si>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</si>
  <si>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</si>
  <si>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</si>
  <si>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</si>
  <si>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</si>
  <si>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</si>
  <si>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</si>
  <si>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</si>
  <si>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</si>
  <si>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</si>
  <si>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</si>
  <si>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</si>
  <si>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</si>
  <si>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</si>
  <si>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</si>
  <si>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</si>
  <si>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</si>
  <si>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</si>
  <si>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</si>
  <si>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</si>
  <si>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</si>
  <si>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</si>
  <si>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</si>
  <si>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</si>
  <si>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</si>
  <si>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</si>
  <si>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</si>
  <si>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</si>
  <si>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</si>
  <si>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</si>
  <si>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</si>
  <si>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</si>
  <si>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</si>
  <si>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</si>
  <si>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</si>
  <si>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</si>
  <si>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</si>
  <si>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</si>
  <si>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</si>
  <si>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</si>
  <si>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</si>
  <si>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</si>
  <si>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</si>
  <si>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</si>
  <si>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</si>
  <si>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</si>
  <si>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</si>
  <si>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</si>
  <si>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</si>
  <si>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</si>
  <si>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</si>
  <si>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</si>
  <si>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</si>
  <si>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</si>
  <si>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</si>
  <si>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</si>
  <si>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</si>
  <si>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</si>
  <si>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</si>
  <si>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</si>
  <si>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</si>
  <si>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</si>
  <si>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</si>
  <si>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</si>
  <si>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</si>
  <si>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</si>
  <si>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</si>
  <si>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</si>
  <si>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</si>
  <si>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</si>
  <si>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</si>
  <si>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</si>
  <si>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</si>
  <si>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</si>
  <si>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</si>
  <si>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</si>
  <si>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</si>
  <si>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</si>
  <si>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</si>
  <si>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</si>
  <si>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</si>
  <si>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</si>
  <si>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</si>
  <si>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</si>
  <si>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</si>
  <si>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</si>
  <si>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</si>
  <si>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</si>
  <si>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</si>
  <si>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</si>
  <si>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</si>
  <si>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</si>
  <si>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</si>
  <si>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</si>
  <si>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</si>
  <si>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</si>
  <si>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</si>
  <si>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</si>
  <si>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</si>
  <si>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</si>
  <si>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</si>
  <si>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</si>
  <si>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</si>
  <si>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</si>
  <si>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</si>
  <si>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</si>
  <si>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</si>
  <si>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</si>
  <si>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</si>
  <si>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</si>
  <si>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</si>
  <si>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</si>
  <si>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</si>
  <si>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</si>
  <si>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</si>
  <si>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</si>
  <si>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</si>
  <si>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</si>
  <si>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</si>
  <si>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</si>
  <si>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</si>
  <si>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</si>
  <si>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</si>
  <si>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</si>
  <si>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</si>
  <si>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</si>
  <si>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</si>
  <si>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</si>
  <si>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</si>
  <si>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</si>
  <si>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</si>
  <si>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</si>
  <si>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</si>
  <si>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</si>
  <si>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</si>
  <si>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</si>
  <si>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</si>
  <si>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</si>
  <si>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</si>
  <si>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</si>
  <si>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</si>
  <si>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</si>
  <si>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</si>
  <si>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</si>
  <si>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</si>
  <si>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</si>
  <si>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</si>
  <si>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</si>
  <si>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</si>
  <si>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</si>
  <si>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</si>
  <si>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</si>
  <si>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</si>
  <si>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</si>
  <si>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</si>
  <si>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</si>
  <si>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</si>
  <si>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</si>
  <si>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</si>
  <si>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</si>
  <si>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</si>
  <si>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</si>
  <si>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</si>
  <si>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</si>
  <si>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</si>
  <si>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</si>
  <si>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</si>
  <si>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</si>
  <si>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</si>
  <si>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</si>
  <si>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</si>
  <si>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</si>
  <si>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</si>
  <si>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</si>
  <si>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</si>
  <si>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</si>
  <si>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</si>
  <si>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</si>
  <si>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</si>
  <si>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</si>
  <si>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</si>
  <si>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</si>
  <si>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</si>
  <si>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</si>
  <si>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</si>
  <si>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</si>
  <si>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</si>
  <si>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</si>
  <si>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</si>
  <si>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</si>
  <si>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</si>
  <si>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</si>
  <si>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</si>
  <si>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</si>
  <si>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</si>
  <si>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</si>
  <si>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</si>
  <si>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</si>
  <si>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</si>
  <si>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</si>
  <si>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</si>
  <si>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</si>
  <si>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</si>
  <si>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</si>
  <si>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</si>
  <si>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</si>
  <si>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</si>
  <si>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</si>
  <si>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</si>
  <si>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</si>
  <si>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</si>
  <si>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</si>
  <si>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</si>
  <si>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</si>
  <si>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</si>
  <si>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</si>
  <si>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</si>
  <si>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</si>
  <si>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</si>
  <si>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</si>
  <si>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</si>
  <si>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</si>
  <si>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</si>
  <si>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</si>
  <si>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</si>
  <si>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</si>
  <si>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</si>
  <si>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</si>
  <si>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</si>
  <si>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</si>
  <si>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</si>
  <si>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</si>
  <si>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</si>
  <si>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</si>
  <si>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</si>
  <si>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</si>
  <si>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</si>
  <si>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</si>
  <si>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</si>
  <si>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</si>
  <si>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</si>
  <si>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</si>
  <si>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</si>
  <si>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</si>
  <si>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</si>
  <si>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</si>
  <si>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</si>
  <si>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</si>
  <si>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</si>
  <si>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</si>
  <si>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</si>
  <si>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</si>
  <si>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</si>
  <si>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</si>
  <si>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</si>
  <si>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</si>
  <si>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</si>
  <si>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</si>
  <si>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</si>
  <si>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</si>
  <si>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</si>
  <si>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</si>
  <si>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</si>
  <si>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</si>
  <si>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</si>
  <si>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</si>
  <si>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</si>
  <si>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</si>
  <si>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</si>
  <si>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</si>
  <si>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</si>
  <si>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</si>
  <si>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</si>
  <si>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</si>
  <si>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</si>
  <si>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</si>
  <si>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</si>
  <si>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</si>
  <si>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</si>
  <si>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</si>
  <si>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</si>
  <si>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</si>
  <si>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</si>
  <si>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</si>
  <si>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</si>
  <si>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</si>
  <si>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</si>
  <si>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</si>
  <si>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</si>
  <si>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</si>
  <si>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</si>
  <si>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</si>
  <si>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</si>
  <si>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</si>
  <si>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</si>
  <si>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</si>
  <si>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</si>
  <si>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</si>
  <si>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</si>
  <si>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</si>
  <si>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</si>
  <si>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</si>
  <si>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</si>
  <si>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</si>
  <si>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</si>
  <si>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</si>
  <si>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</si>
  <si>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</si>
  <si>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</si>
  <si>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</si>
  <si>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</si>
  <si>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</si>
  <si>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</si>
  <si>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</si>
  <si>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</si>
  <si>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</si>
  <si>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</si>
  <si>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</si>
  <si>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</si>
  <si>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</si>
  <si>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</si>
  <si>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</si>
  <si>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</si>
  <si>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</si>
  <si>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</si>
  <si>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</si>
  <si>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</si>
  <si>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</si>
  <si>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</si>
  <si>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</si>
  <si>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</si>
  <si>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</si>
  <si>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</si>
  <si>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</si>
  <si>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</si>
  <si>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</si>
  <si>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</si>
  <si>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</si>
  <si>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</si>
  <si>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</si>
  <si>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</si>
  <si>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</si>
  <si>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</si>
  <si>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</si>
  <si>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</si>
  <si>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</si>
  <si>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</si>
  <si>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</si>
  <si>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</si>
  <si>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</si>
  <si>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</si>
  <si>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</si>
  <si>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</si>
  <si>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</si>
  <si>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</si>
  <si>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</si>
  <si>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</si>
  <si>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</si>
  <si>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</si>
  <si>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</si>
  <si>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</si>
  <si>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</si>
  <si>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</si>
  <si>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</si>
  <si>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</si>
  <si>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</si>
  <si>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</si>
  <si>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</si>
  <si>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</si>
  <si>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</si>
  <si>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</si>
  <si>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</si>
  <si>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</si>
  <si>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</si>
  <si>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</si>
  <si>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</si>
  <si>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</si>
  <si>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</si>
  <si>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</si>
  <si>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</si>
  <si>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</si>
  <si>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</si>
  <si>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</si>
  <si>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</si>
  <si>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</si>
  <si>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</si>
  <si>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</si>
  <si>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</si>
  <si>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</si>
  <si>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</si>
  <si>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</si>
  <si>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</si>
  <si>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</si>
  <si>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</si>
  <si>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</si>
  <si>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</si>
  <si>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</si>
  <si>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</si>
  <si>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</si>
  <si>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</si>
  <si>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</si>
  <si>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</si>
  <si>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</si>
  <si>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</si>
  <si>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</si>
  <si>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</si>
  <si>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</si>
  <si>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</si>
  <si>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</si>
  <si>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</si>
  <si>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</si>
  <si>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</si>
  <si>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</si>
  <si>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</si>
  <si>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</si>
  <si>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</si>
  <si>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</si>
  <si>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</si>
  <si>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</si>
  <si>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</si>
  <si>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</si>
  <si>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</si>
  <si>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</si>
  <si>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</si>
  <si>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</si>
  <si>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</si>
  <si>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</si>
  <si>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</si>
  <si>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</si>
  <si>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</si>
  <si>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</si>
  <si>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</si>
  <si>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</si>
  <si>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</si>
  <si>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</si>
  <si>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</si>
  <si>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</si>
  <si>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</si>
  <si>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</si>
  <si>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</si>
  <si>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</si>
  <si>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</si>
  <si>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</si>
  <si>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</si>
  <si>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</si>
  <si>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</si>
  <si>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</si>
  <si>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</si>
  <si>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</si>
  <si>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</si>
  <si>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</si>
  <si>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</si>
  <si>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</si>
  <si>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</si>
  <si>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</si>
  <si>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</si>
  <si>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</si>
  <si>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</si>
  <si>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</si>
  <si>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</si>
  <si>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</si>
  <si>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</si>
  <si>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</si>
  <si>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</si>
  <si>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</si>
  <si>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</si>
  <si>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</si>
  <si>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</si>
  <si>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</si>
  <si>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</si>
  <si>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</si>
  <si>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</si>
  <si>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</si>
  <si>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</si>
  <si>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</si>
  <si>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</si>
  <si>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</si>
  <si>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</si>
  <si>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</si>
  <si>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</si>
  <si>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</si>
  <si>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</si>
  <si>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</si>
  <si>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</si>
  <si>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</si>
  <si>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</si>
  <si>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</si>
  <si>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</si>
  <si>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</si>
  <si>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</si>
  <si>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</si>
  <si>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</si>
  <si>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</si>
  <si>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</si>
  <si>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</si>
  <si>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</si>
  <si>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</si>
  <si>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</si>
  <si>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</si>
  <si>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</si>
  <si>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</si>
  <si>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</si>
  <si>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</si>
  <si>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</si>
  <si>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</si>
  <si>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</si>
  <si>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</si>
  <si>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</si>
  <si>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</si>
  <si>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</si>
  <si>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</si>
  <si>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</si>
  <si>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</si>
  <si>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</si>
  <si>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</si>
  <si>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</si>
  <si>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</si>
  <si>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</si>
  <si>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</si>
  <si>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</si>
  <si>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</si>
  <si>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</si>
  <si>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</si>
  <si>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</si>
  <si>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</si>
  <si>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</si>
  <si>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</si>
  <si>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</si>
  <si>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</si>
  <si>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</si>
  <si>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</si>
  <si>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</si>
  <si>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</si>
  <si>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</si>
  <si>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</si>
  <si>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</si>
  <si>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</si>
  <si>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</si>
  <si>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</si>
  <si>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</si>
  <si>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</si>
  <si>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</si>
  <si>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</si>
  <si>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</si>
  <si>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</si>
  <si>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</si>
  <si>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</si>
  <si>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</si>
  <si>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</si>
  <si>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</si>
  <si>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</si>
  <si>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</si>
  <si>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</si>
  <si>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</si>
  <si>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</si>
  <si>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</si>
  <si>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</si>
  <si>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</si>
  <si>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</si>
  <si>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</si>
  <si>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</si>
  <si>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</si>
  <si>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</si>
  <si>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</si>
  <si>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</si>
  <si>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</si>
  <si>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</si>
  <si>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</si>
  <si>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</si>
  <si>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</si>
  <si>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</si>
  <si>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</si>
  <si>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</si>
  <si>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</si>
  <si>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</si>
  <si>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</si>
  <si>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</si>
  <si>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</si>
  <si>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</si>
  <si>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</si>
  <si>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</si>
  <si>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</si>
  <si>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</si>
  <si>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</si>
  <si>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</si>
  <si>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</si>
  <si>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</si>
  <si>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</si>
  <si>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</si>
  <si>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</si>
  <si>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</si>
  <si>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</si>
  <si>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</si>
  <si>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</si>
  <si>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</si>
  <si>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</si>
  <si>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</si>
  <si>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</si>
  <si>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</si>
  <si>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</si>
  <si>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</si>
  <si>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</si>
  <si>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</si>
  <si>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</si>
  <si>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</si>
  <si>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</si>
  <si>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</si>
  <si>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</si>
  <si>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</si>
  <si>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</si>
  <si>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</si>
  <si>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</si>
  <si>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</si>
  <si>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</si>
  <si>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</si>
  <si>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</si>
  <si>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</si>
  <si>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</si>
  <si>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</si>
  <si>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</si>
  <si>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</si>
  <si>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</si>
  <si>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</si>
  <si>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</si>
  <si>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</si>
  <si>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</si>
  <si>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</si>
  <si>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</si>
  <si>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</si>
  <si>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</si>
  <si>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</si>
  <si>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</si>
  <si>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</si>
  <si>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</si>
  <si>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</si>
  <si>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</si>
  <si>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</si>
  <si>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</si>
  <si>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</si>
  <si>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</si>
  <si>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</si>
  <si>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</si>
  <si>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</si>
  <si>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</si>
  <si>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</si>
  <si>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</si>
  <si>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</si>
  <si>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</si>
  <si>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</si>
  <si>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</si>
  <si>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</si>
  <si>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</si>
  <si>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</si>
  <si>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</si>
  <si>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</si>
  <si>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</si>
  <si>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</si>
  <si>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</si>
  <si>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</si>
  <si>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</si>
  <si>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</si>
  <si>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</si>
  <si>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</si>
  <si>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</si>
  <si>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</si>
  <si>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</si>
  <si>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</si>
  <si>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</si>
  <si>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</si>
  <si>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</si>
  <si>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</si>
  <si>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</si>
  <si>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</si>
  <si>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</si>
  <si>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</si>
  <si>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</si>
  <si>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</si>
  <si>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</si>
  <si>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</si>
  <si>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</si>
  <si>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</si>
  <si>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</si>
  <si>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</si>
  <si>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</si>
  <si>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</si>
  <si>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</si>
  <si>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</si>
  <si>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</si>
  <si>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</si>
  <si>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</si>
  <si>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</si>
  <si>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</si>
  <si>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</si>
  <si>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</si>
  <si>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</si>
  <si>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</si>
  <si>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</si>
  <si>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</si>
  <si>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</si>
  <si>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</si>
  <si>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</si>
  <si>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</si>
  <si>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</si>
  <si>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</si>
  <si>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</si>
  <si>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</si>
  <si>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</si>
  <si>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</si>
  <si>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</si>
  <si>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</si>
  <si>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</si>
  <si>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</si>
  <si>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</si>
  <si>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</si>
  <si>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</si>
  <si>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</si>
  <si>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</si>
  <si>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</si>
  <si>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</si>
  <si>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</si>
  <si>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</si>
  <si>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</si>
  <si>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</si>
  <si>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</si>
  <si>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</si>
  <si>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</si>
  <si>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</si>
  <si>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</si>
  <si>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</si>
  <si>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</si>
  <si>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</si>
  <si>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</si>
  <si>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</si>
  <si>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</si>
  <si>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</si>
  <si>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</si>
  <si>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</si>
  <si>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</si>
  <si>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</si>
  <si>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</si>
  <si>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</si>
  <si>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</si>
  <si>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</si>
  <si>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</si>
  <si>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</si>
  <si>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</si>
  <si>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</si>
  <si>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</si>
  <si>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</si>
  <si>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</si>
  <si>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</si>
  <si>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</si>
  <si>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</si>
  <si>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</si>
  <si>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</si>
  <si>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</si>
  <si>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</si>
  <si>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</si>
  <si>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</si>
  <si>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</si>
  <si>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</si>
  <si>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</si>
  <si>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</si>
  <si>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</si>
  <si>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</si>
  <si>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</si>
  <si>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</si>
  <si>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</si>
  <si>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</si>
  <si>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</si>
  <si>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</si>
  <si>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</si>
  <si>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</si>
  <si>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</si>
  <si>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</si>
  <si>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</si>
  <si>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</si>
  <si>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</si>
  <si>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</si>
  <si>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</si>
  <si>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</si>
  <si>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</si>
  <si>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</si>
  <si>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</si>
  <si>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</si>
  <si>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</si>
  <si>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</si>
  <si>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</si>
  <si>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</si>
  <si>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</si>
  <si>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</si>
  <si>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</si>
  <si>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</si>
  <si>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</si>
  <si>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</si>
  <si>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</si>
  <si>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</si>
  <si>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</si>
  <si>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</si>
  <si>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</si>
  <si>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</si>
  <si>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</si>
  <si>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</si>
  <si>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</si>
  <si>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</si>
  <si>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</si>
  <si>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</si>
  <si>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</si>
  <si>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</si>
  <si>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</si>
  <si>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</si>
  <si>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</si>
  <si>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</si>
  <si>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</si>
  <si>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</si>
  <si>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</si>
  <si>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</si>
  <si>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</si>
  <si>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</si>
  <si>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</si>
  <si>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</si>
  <si>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</si>
  <si>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</si>
  <si>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</si>
  <si>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</si>
  <si>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</si>
  <si>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</si>
  <si>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</si>
  <si>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</si>
  <si>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</si>
  <si>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</si>
  <si>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</si>
  <si>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</si>
  <si>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</si>
  <si>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</si>
  <si>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</si>
  <si>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</si>
  <si>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</si>
  <si>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</si>
  <si>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</si>
  <si>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</si>
  <si>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</si>
  <si>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</si>
  <si>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</si>
  <si>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</si>
  <si>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</si>
  <si>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</si>
  <si>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</si>
  <si>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</si>
  <si>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</si>
  <si>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</si>
  <si>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</si>
  <si>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</si>
  <si>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</si>
  <si>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</si>
  <si>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</si>
  <si>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</si>
  <si>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</si>
  <si>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</si>
  <si>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</si>
  <si>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</si>
  <si>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</si>
  <si>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</si>
  <si>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</si>
  <si>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</si>
  <si>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</si>
  <si>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</si>
  <si>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</si>
  <si>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</si>
  <si>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</si>
  <si>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</si>
  <si>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</si>
  <si>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</si>
  <si>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</si>
  <si>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</si>
  <si>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</si>
  <si>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</si>
  <si>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</si>
  <si>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</si>
  <si>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</si>
  <si>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</si>
  <si>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</si>
  <si>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</si>
  <si>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</si>
  <si>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</si>
  <si>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</si>
  <si>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</si>
  <si>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</si>
  <si>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</si>
  <si>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</si>
  <si>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</si>
  <si>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</si>
  <si>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</si>
  <si>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</si>
  <si>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</si>
  <si>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</si>
  <si>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</si>
  <si>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</si>
  <si>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</si>
  <si>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</si>
  <si>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</si>
  <si>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</si>
  <si>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</si>
  <si>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</si>
  <si>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</si>
  <si>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</si>
  <si>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</si>
  <si>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</si>
  <si>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</si>
  <si>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</si>
  <si>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</si>
  <si>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</si>
  <si>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</si>
  <si>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</si>
  <si>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</si>
  <si>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</si>
  <si>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</si>
  <si>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</si>
  <si>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</si>
  <si>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</si>
  <si>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</si>
  <si>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</si>
  <si>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</si>
  <si>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</si>
  <si>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</si>
  <si>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</si>
  <si>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</si>
  <si>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</si>
  <si>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</si>
  <si>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</si>
  <si>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</si>
  <si>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</si>
  <si>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</si>
  <si>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</si>
  <si>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</si>
  <si>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</si>
  <si>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</si>
  <si>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</si>
  <si>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</si>
  <si>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</si>
  <si>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</si>
  <si>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</si>
  <si>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</si>
  <si>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</si>
  <si>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</si>
  <si>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</si>
  <si>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</si>
  <si>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</si>
  <si>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</si>
  <si>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</si>
  <si>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</si>
  <si>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</si>
  <si>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</si>
  <si>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</si>
  <si>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</si>
  <si>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</si>
  <si>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</si>
  <si>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</si>
  <si>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</si>
  <si>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</si>
  <si>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</si>
  <si>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</si>
  <si>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</si>
  <si>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</si>
  <si>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</si>
  <si>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</si>
  <si>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</si>
  <si>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</si>
  <si>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</si>
  <si>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</si>
  <si>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</si>
  <si>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</si>
  <si>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</si>
  <si>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</si>
  <si>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</si>
  <si>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</si>
  <si>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</si>
  <si>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</si>
  <si>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</si>
  <si>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</si>
  <si>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</si>
  <si>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</si>
  <si>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</si>
  <si>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</si>
  <si>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</si>
  <si>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</si>
  <si>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</si>
  <si>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</si>
  <si>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</si>
  <si>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</si>
  <si>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</si>
  <si>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</si>
  <si>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</si>
  <si>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</si>
  <si>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</si>
  <si>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</si>
  <si>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</si>
  <si>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</si>
  <si>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</si>
  <si>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</si>
  <si>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</si>
  <si>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</si>
  <si>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</si>
  <si>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</si>
  <si>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</si>
  <si>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</si>
  <si>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</si>
  <si>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</si>
  <si>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</si>
  <si>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</si>
  <si>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</si>
  <si>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</si>
  <si>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</si>
  <si>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</si>
  <si>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</si>
  <si>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</si>
  <si>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</si>
  <si>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</si>
  <si>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</si>
  <si>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</si>
  <si>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</si>
  <si>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</si>
  <si>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</si>
  <si>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</si>
  <si>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</si>
  <si>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</si>
  <si>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</si>
  <si>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</si>
  <si>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</si>
  <si>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</si>
  <si>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</si>
  <si>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</si>
  <si>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</si>
  <si>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</si>
  <si>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</si>
  <si>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</si>
  <si>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</si>
  <si>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</si>
  <si>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</si>
  <si>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</si>
  <si>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</si>
  <si>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</si>
  <si>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</si>
  <si>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</si>
  <si>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</si>
  <si>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</si>
  <si>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</si>
  <si>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</si>
  <si>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</si>
  <si>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</si>
  <si>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</si>
  <si>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</si>
  <si>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</si>
  <si>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</si>
  <si>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</si>
  <si>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</si>
  <si>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</si>
  <si>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</si>
  <si>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</si>
  <si>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</si>
  <si>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</si>
  <si>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</si>
  <si>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</si>
  <si>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</si>
  <si>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</si>
  <si>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</si>
  <si>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</si>
  <si>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</si>
  <si>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</si>
  <si>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</si>
  <si>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</si>
  <si>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</si>
  <si>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</si>
  <si>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</si>
  <si>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</si>
  <si>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</si>
  <si>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</si>
  <si>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</si>
  <si>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</si>
  <si>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</si>
  <si>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</si>
  <si>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</si>
  <si>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</si>
  <si>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</si>
  <si>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</si>
  <si>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</si>
  <si>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</si>
  <si>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</si>
  <si>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</si>
  <si>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</si>
  <si>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</si>
  <si>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</si>
  <si>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</si>
  <si>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</si>
  <si>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</si>
  <si>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</si>
  <si>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</si>
  <si>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</si>
  <si>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</si>
  <si>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</si>
  <si>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</si>
  <si>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</si>
  <si>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</si>
  <si>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</si>
  <si>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</si>
  <si>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</si>
  <si>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</si>
  <si>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</si>
  <si>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</si>
  <si>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</si>
  <si>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</si>
  <si>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</si>
  <si>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</si>
  <si>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</si>
  <si>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</si>
  <si>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</si>
  <si>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</si>
  <si>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</si>
  <si>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</si>
  <si>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</si>
  <si>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</si>
  <si>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</si>
  <si>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</si>
  <si>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</si>
  <si>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</si>
  <si>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</si>
  <si>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</si>
  <si>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</si>
  <si>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</si>
  <si>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</si>
  <si>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</si>
  <si>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</si>
  <si>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</si>
  <si>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</si>
  <si>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</si>
  <si>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</si>
  <si>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</si>
  <si>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</si>
  <si>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</si>
  <si>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</si>
  <si>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</si>
  <si>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</si>
  <si>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</si>
  <si>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</si>
  <si>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</si>
  <si>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</si>
  <si>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</si>
  <si>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</si>
  <si>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</si>
  <si>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</si>
  <si>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</si>
  <si>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</si>
  <si>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</si>
  <si>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</si>
  <si>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</si>
  <si>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</si>
  <si>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</si>
  <si>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</si>
  <si>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</si>
  <si>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</si>
  <si>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</si>
  <si>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</si>
  <si>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</si>
  <si>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</si>
  <si>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</si>
  <si>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</si>
  <si>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</si>
  <si>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</si>
  <si>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</si>
  <si>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</si>
  <si>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</si>
  <si>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</si>
  <si>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</si>
  <si>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</si>
  <si>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</si>
  <si>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</si>
  <si>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</si>
  <si>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</si>
  <si>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</si>
  <si>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</si>
  <si>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</si>
  <si>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</si>
  <si>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</si>
  <si>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</si>
  <si>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</si>
  <si>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</si>
  <si>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</si>
  <si>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</si>
  <si>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</si>
  <si>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</si>
  <si>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</si>
  <si>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</si>
  <si>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</si>
  <si>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</si>
  <si>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</si>
  <si>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</si>
  <si>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</si>
  <si>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</si>
  <si>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</si>
  <si>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</si>
  <si>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</si>
  <si>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</si>
  <si>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</si>
  <si>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</si>
  <si>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</si>
  <si>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</si>
  <si>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</si>
  <si>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</si>
  <si>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</si>
  <si>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</si>
  <si>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</si>
  <si>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</si>
  <si>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</si>
  <si>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</si>
  <si>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</si>
  <si>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</si>
  <si>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</si>
  <si>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</si>
  <si>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</si>
  <si>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</si>
  <si>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</si>
  <si>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</si>
  <si>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</si>
  <si>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</si>
  <si>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</si>
  <si>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</si>
  <si>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</si>
  <si>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</si>
  <si>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</si>
  <si>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</si>
  <si>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</si>
  <si>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</si>
  <si>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</si>
  <si>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</si>
  <si>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</si>
  <si>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</si>
  <si>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</si>
  <si>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</si>
  <si>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</si>
  <si>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</si>
  <si>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</si>
  <si>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</si>
  <si>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</si>
  <si>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</si>
  <si>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</si>
  <si>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</si>
  <si>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</si>
  <si>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</si>
  <si>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</si>
  <si>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</si>
  <si>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</si>
  <si>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</si>
  <si>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</si>
  <si>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</si>
  <si>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</si>
  <si>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</si>
  <si>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</si>
  <si>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</si>
  <si>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</si>
  <si>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</si>
  <si>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</si>
  <si>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</si>
  <si>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</si>
  <si>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</si>
  <si>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</si>
  <si>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</si>
  <si>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</si>
  <si>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</si>
  <si>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</si>
  <si>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</si>
  <si>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</si>
  <si>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</si>
  <si>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</si>
  <si>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</si>
  <si>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</si>
  <si>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</si>
  <si>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</si>
  <si>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</si>
  <si>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</si>
  <si>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</si>
  <si>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</si>
  <si>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</si>
  <si>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</si>
  <si>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</si>
  <si>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</si>
  <si>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</si>
  <si>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</si>
  <si>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</si>
  <si>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</si>
  <si>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</si>
  <si>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</si>
  <si>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</si>
  <si>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</si>
  <si>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</si>
  <si>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</si>
  <si>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</si>
  <si>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</si>
  <si>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</si>
  <si>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</si>
  <si>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</si>
  <si>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</si>
  <si>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</si>
  <si>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</si>
  <si>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</si>
  <si>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</si>
  <si>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</si>
  <si>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</si>
  <si>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</si>
  <si>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</si>
  <si>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</si>
  <si>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</si>
  <si>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</si>
  <si>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</si>
  <si>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</si>
  <si>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</si>
  <si>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</si>
  <si>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</si>
  <si>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</si>
  <si>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</si>
  <si>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</si>
  <si>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</si>
  <si>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</si>
  <si>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</si>
  <si>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</si>
  <si>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</si>
  <si>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</si>
  <si>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</si>
  <si>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</si>
  <si>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</si>
  <si>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</si>
  <si>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</si>
  <si>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</si>
  <si>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</si>
  <si>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</si>
  <si>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</si>
  <si>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</si>
  <si>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</si>
  <si>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</si>
  <si>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</si>
  <si>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</si>
  <si>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</si>
  <si>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</si>
  <si>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</si>
  <si>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</si>
  <si>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</si>
  <si>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</si>
  <si>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</si>
  <si>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</si>
  <si>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</si>
  <si>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</si>
  <si>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</si>
  <si>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</si>
  <si>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</si>
  <si>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</si>
  <si>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</si>
  <si>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</si>
  <si>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</si>
  <si>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</si>
  <si>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</si>
  <si>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</si>
  <si>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</si>
  <si>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</si>
  <si>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</si>
  <si>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</si>
  <si>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</si>
  <si>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</si>
  <si>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</si>
  <si>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</si>
  <si>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</si>
  <si>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</si>
  <si>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</si>
  <si>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</si>
  <si>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</si>
  <si>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</si>
  <si>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</si>
  <si>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</si>
  <si>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</si>
  <si>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</si>
  <si>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</si>
  <si>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</si>
  <si>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</si>
  <si>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</si>
  <si>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</si>
  <si>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</si>
  <si>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</si>
  <si>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</si>
  <si>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</si>
  <si>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</si>
  <si>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</si>
  <si>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</si>
  <si>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</si>
  <si>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</si>
  <si>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</si>
  <si>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</si>
  <si>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</si>
  <si>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</si>
  <si>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</si>
  <si>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</si>
  <si>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</si>
  <si>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</si>
  <si>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</si>
  <si>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</si>
  <si>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</si>
  <si>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</si>
  <si>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</si>
  <si>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</si>
  <si>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</si>
  <si>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</si>
  <si>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</si>
  <si>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</si>
  <si>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</si>
  <si>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</si>
  <si>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</si>
  <si>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</si>
  <si>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</si>
  <si>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</si>
  <si>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</si>
  <si>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</si>
  <si>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</si>
  <si>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</si>
  <si>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</si>
  <si>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</si>
  <si>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</si>
  <si>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</si>
  <si>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</si>
  <si>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</si>
  <si>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</si>
  <si>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</si>
  <si>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</si>
  <si>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</si>
  <si>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</si>
  <si>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</si>
  <si>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</si>
  <si>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</si>
  <si>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</si>
  <si>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</si>
  <si>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</si>
  <si>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</si>
  <si>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</si>
  <si>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</si>
  <si>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</si>
  <si>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</si>
  <si>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</si>
  <si>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</si>
  <si>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</si>
  <si>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</si>
  <si>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</si>
  <si>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</si>
  <si>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</si>
  <si>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</si>
  <si>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</si>
  <si>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</si>
  <si>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</si>
  <si>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</si>
  <si>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</si>
  <si>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</si>
  <si>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</si>
  <si>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</si>
  <si>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</si>
  <si>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</si>
  <si>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</si>
  <si>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</si>
  <si>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</si>
  <si>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</si>
  <si>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</si>
  <si>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</si>
  <si>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</si>
  <si>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</si>
  <si>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</si>
  <si>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</si>
  <si>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</si>
  <si>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</si>
  <si>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</si>
  <si>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</si>
  <si>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</si>
  <si>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</si>
  <si>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</si>
  <si>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</si>
  <si>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</si>
  <si>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</si>
  <si>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</si>
  <si>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</si>
  <si>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</si>
  <si>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</si>
  <si>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</si>
  <si>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</si>
  <si>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</si>
  <si>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</si>
  <si>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</si>
  <si>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</si>
  <si>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</si>
  <si>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</si>
  <si>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</si>
  <si>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</si>
  <si>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</si>
  <si>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</si>
  <si>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</si>
  <si>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</si>
  <si>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</si>
  <si>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</si>
  <si>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</si>
  <si>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</si>
  <si>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</si>
  <si>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</si>
  <si>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</si>
  <si>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</si>
  <si>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</si>
  <si>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</si>
  <si>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</si>
  <si>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</si>
  <si>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</si>
  <si>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</si>
  <si>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</si>
  <si>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</si>
  <si>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</si>
  <si>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</si>
  <si>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</si>
  <si>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</si>
  <si>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</si>
  <si>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</si>
  <si>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</si>
  <si>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</si>
  <si>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</si>
  <si>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</si>
  <si>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</si>
  <si>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</si>
  <si>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</si>
  <si>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</si>
  <si>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</si>
  <si>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</si>
  <si>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</si>
  <si>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</si>
  <si>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</si>
  <si>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</si>
  <si>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</si>
  <si>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</si>
  <si>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</si>
  <si>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</si>
  <si>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</si>
  <si>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</si>
  <si>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</si>
  <si>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</si>
  <si>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</si>
  <si>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</si>
  <si>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</si>
  <si>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</si>
  <si>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</si>
  <si>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</si>
  <si>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</si>
  <si>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</si>
  <si>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</si>
  <si>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</si>
  <si>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</si>
  <si>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</si>
  <si>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</si>
  <si>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</si>
  <si>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</si>
  <si>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</si>
  <si>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</si>
  <si>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</si>
  <si>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</si>
  <si>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</si>
  <si>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</si>
  <si>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</si>
  <si>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</si>
  <si>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</si>
  <si>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</si>
  <si>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</si>
  <si>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</si>
  <si>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</si>
  <si>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</si>
  <si>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</si>
  <si>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</si>
  <si>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</si>
  <si>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</si>
  <si>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</si>
  <si>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</si>
  <si>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</si>
  <si>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</si>
  <si>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</si>
  <si>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</si>
  <si>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</si>
  <si>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</si>
  <si>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</si>
  <si>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</si>
  <si>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</si>
  <si>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</si>
  <si>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</si>
  <si>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</si>
  <si>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</si>
  <si>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</si>
  <si>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</si>
  <si>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</si>
  <si>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</si>
  <si>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</si>
  <si>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</si>
  <si>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</si>
  <si>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</si>
  <si>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</si>
  <si>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</si>
  <si>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</si>
  <si>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</si>
  <si>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</si>
  <si>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</si>
  <si>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</si>
  <si>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</si>
  <si>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</si>
  <si>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</si>
  <si>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</si>
  <si>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</si>
  <si>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</si>
  <si>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</si>
  <si>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</si>
  <si>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</si>
  <si>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</si>
  <si>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</si>
  <si>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</si>
  <si>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</si>
  <si>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</si>
  <si>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</si>
  <si>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</si>
  <si>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</si>
  <si>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</si>
  <si>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</si>
  <si>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</si>
  <si>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</si>
  <si>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</si>
  <si>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</si>
  <si>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</si>
  <si>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</si>
  <si>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</si>
  <si>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</si>
  <si>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</si>
  <si>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</si>
  <si>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</si>
  <si>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</si>
  <si>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</si>
  <si>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</si>
  <si>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</si>
  <si>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</si>
  <si>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</si>
  <si>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</si>
  <si>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</si>
  <si>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</si>
  <si>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</si>
  <si>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</si>
  <si>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</si>
  <si>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</si>
  <si>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</si>
  <si>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</si>
  <si>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</si>
  <si>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</si>
  <si>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</si>
  <si>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</si>
  <si>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</si>
  <si>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</si>
  <si>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</si>
  <si>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</si>
  <si>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</si>
  <si>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</si>
  <si>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</si>
  <si>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</si>
  <si>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</si>
  <si>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</si>
  <si>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</si>
  <si>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</si>
  <si>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</si>
  <si>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</si>
  <si>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</si>
  <si>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</si>
  <si>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</si>
  <si>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</si>
  <si>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</si>
  <si>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</si>
  <si>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</si>
  <si>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</si>
  <si>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</si>
  <si>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</si>
  <si>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</si>
  <si>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</si>
  <si>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</si>
  <si>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</si>
  <si>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</si>
  <si>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</si>
  <si>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</si>
  <si>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</si>
  <si>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</si>
  <si>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</si>
  <si>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</si>
  <si>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</si>
  <si>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</si>
  <si>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</si>
  <si>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</si>
  <si>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</si>
  <si>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</si>
  <si>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</si>
  <si>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</si>
  <si>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</si>
  <si>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</si>
  <si>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</si>
  <si>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</si>
  <si>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</si>
  <si>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</si>
  <si>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</si>
  <si>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</si>
  <si>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</si>
  <si>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</si>
  <si>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</si>
  <si>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</si>
  <si>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</si>
  <si>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</si>
  <si>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</si>
  <si>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</si>
  <si>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</si>
  <si>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</si>
  <si>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</si>
  <si>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</si>
  <si>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</si>
  <si>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</si>
  <si>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</si>
  <si>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</si>
  <si>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</si>
  <si>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</si>
  <si>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</si>
  <si>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</si>
  <si>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</si>
  <si>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</si>
  <si>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</si>
  <si>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</si>
  <si>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</si>
  <si>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</si>
  <si>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</si>
  <si>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</si>
  <si>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</si>
  <si>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</si>
  <si>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</si>
  <si>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</si>
  <si>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</si>
  <si>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</si>
  <si>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</si>
  <si>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</si>
  <si>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</si>
  <si>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</si>
  <si>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</si>
  <si>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</si>
  <si>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</si>
  <si>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</si>
  <si>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</si>
  <si>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</si>
  <si>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</si>
  <si>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</si>
  <si>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</si>
  <si>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</si>
  <si>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</si>
  <si>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</si>
  <si>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</si>
  <si>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</si>
  <si>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</si>
  <si>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</si>
  <si>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</si>
  <si>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</si>
  <si>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</si>
  <si>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</si>
  <si>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</si>
  <si>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</si>
  <si>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</si>
  <si>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</si>
  <si>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</si>
  <si>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</si>
  <si>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</si>
  <si>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</si>
  <si>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</si>
  <si>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</si>
  <si>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</si>
  <si>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</si>
  <si>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</si>
  <si>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</si>
  <si>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</si>
  <si>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</si>
  <si>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</si>
  <si>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</si>
  <si>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</si>
  <si>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</si>
  <si>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</si>
  <si>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</si>
  <si>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</si>
  <si>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</si>
  <si>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</si>
  <si>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</si>
  <si>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</si>
  <si>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</si>
  <si>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</si>
  <si>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</si>
  <si>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</si>
  <si>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</si>
  <si>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</si>
  <si>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</si>
  <si>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</si>
  <si>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</si>
  <si>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</si>
  <si>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</si>
  <si>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</si>
  <si>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</si>
  <si>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</si>
  <si>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</si>
  <si>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</si>
  <si>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</si>
  <si>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</si>
  <si>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</si>
  <si>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</si>
  <si>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</si>
  <si>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</si>
  <si>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</si>
  <si>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</si>
  <si>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</si>
  <si>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</si>
  <si>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</si>
  <si>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</si>
  <si>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</si>
  <si>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</si>
  <si>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</si>
  <si>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</si>
  <si>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</si>
  <si>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</si>
  <si>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</si>
  <si>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</si>
  <si>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</si>
  <si>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</si>
  <si>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</si>
  <si>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</si>
  <si>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</si>
  <si>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</si>
  <si>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</si>
  <si>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</si>
  <si>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</si>
  <si>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</si>
  <si>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</si>
  <si>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</si>
  <si>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</si>
  <si>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</si>
  <si>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</si>
  <si>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</si>
  <si>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</si>
  <si>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</si>
  <si>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</si>
  <si>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</si>
  <si>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</si>
  <si>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</si>
  <si>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</si>
  <si>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</si>
  <si>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</si>
  <si>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</si>
  <si>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</si>
  <si>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</si>
  <si>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</si>
  <si>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</si>
  <si>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</si>
  <si>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</si>
  <si>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</si>
  <si>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</si>
  <si>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</si>
  <si>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</si>
  <si>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</si>
  <si>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</si>
  <si>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</si>
  <si>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</si>
  <si>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</si>
  <si>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</si>
  <si>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</si>
  <si>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</si>
  <si>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</si>
  <si>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</si>
  <si>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</si>
  <si>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</si>
  <si>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</si>
  <si>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</si>
  <si>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</si>
  <si>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</si>
  <si>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</si>
  <si>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</si>
  <si>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</si>
  <si>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</si>
  <si>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</si>
  <si>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</si>
  <si>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</si>
  <si>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</si>
  <si>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</si>
  <si>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</si>
  <si>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</si>
  <si>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</si>
  <si>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</si>
  <si>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</si>
  <si>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</si>
  <si>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</si>
  <si>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</si>
  <si>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</si>
  <si>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</si>
  <si>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</si>
  <si>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</si>
  <si>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</si>
  <si>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</si>
  <si>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</si>
  <si>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</si>
  <si>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</si>
  <si>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</si>
  <si>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</si>
  <si>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</si>
  <si>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</si>
  <si>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</si>
  <si>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</si>
  <si>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</si>
  <si>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</si>
  <si>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</si>
  <si>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</si>
  <si>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</si>
  <si>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</si>
  <si>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</si>
  <si>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</si>
  <si>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</si>
  <si>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</si>
  <si>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</si>
  <si>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</si>
  <si>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</si>
  <si>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</si>
  <si>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</si>
  <si>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</si>
  <si>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</si>
  <si>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</si>
  <si>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</si>
  <si>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</si>
  <si>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</si>
  <si>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</si>
  <si>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</si>
  <si>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</si>
  <si>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</si>
  <si>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</si>
  <si>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</si>
  <si>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</si>
  <si>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</si>
  <si>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</si>
  <si>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</si>
  <si>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</si>
  <si>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</si>
  <si>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</si>
  <si>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</si>
  <si>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</si>
  <si>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</si>
  <si>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</si>
  <si>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</si>
  <si>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</si>
  <si>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</si>
  <si>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</si>
  <si>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</si>
  <si>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</si>
  <si>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</si>
  <si>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</si>
  <si>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</si>
  <si>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</si>
  <si>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</si>
  <si>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</si>
  <si>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</si>
  <si>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</si>
  <si>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</si>
  <si>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</si>
  <si>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</si>
  <si>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</si>
  <si>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</si>
  <si>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</si>
  <si>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</si>
  <si>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</si>
  <si>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</si>
  <si>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</si>
  <si>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</si>
  <si>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</si>
  <si>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</si>
  <si>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</si>
  <si>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</si>
  <si>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</si>
  <si>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</si>
  <si>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</si>
  <si>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</si>
  <si>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</si>
  <si>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</si>
  <si>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</si>
  <si>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</si>
  <si>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</si>
  <si>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</si>
  <si>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</si>
  <si>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</si>
  <si>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</si>
  <si>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</si>
  <si>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</si>
  <si>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</si>
  <si>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</si>
  <si>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</si>
  <si>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</si>
  <si>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</si>
  <si>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</si>
  <si>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</si>
  <si>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</si>
  <si>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</si>
  <si>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</si>
  <si>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</si>
  <si>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</si>
  <si>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</si>
  <si>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</si>
  <si>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</si>
  <si>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</si>
  <si>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</si>
  <si>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</si>
  <si>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</si>
  <si>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</si>
  <si>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</si>
  <si>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</si>
  <si>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</si>
  <si>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</si>
  <si>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</si>
  <si>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</si>
  <si>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</si>
  <si>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</si>
  <si>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</si>
  <si>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</si>
  <si>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</si>
  <si>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</si>
  <si>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</si>
  <si>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</si>
  <si>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</si>
  <si>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</si>
  <si>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</si>
  <si>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</si>
  <si>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</si>
  <si>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</si>
  <si>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</si>
  <si>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</si>
  <si>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</si>
  <si>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</si>
  <si>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</si>
  <si>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</si>
  <si>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</si>
  <si>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</si>
  <si>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</si>
  <si>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</si>
  <si>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</si>
  <si>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</si>
  <si>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</si>
  <si>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</si>
  <si>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</si>
  <si>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</si>
  <si>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</si>
  <si>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</si>
  <si>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</si>
  <si>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</si>
  <si>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</si>
  <si>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</si>
  <si>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</si>
  <si>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</si>
  <si>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</si>
  <si>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</si>
  <si>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</si>
  <si>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</si>
  <si>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</si>
  <si>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</si>
  <si>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</si>
  <si>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</si>
  <si>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</si>
  <si>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</si>
  <si>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</si>
  <si>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</si>
  <si>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</si>
  <si>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</si>
  <si>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</si>
  <si>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</si>
  <si>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</si>
  <si>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</si>
  <si>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</si>
  <si>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</si>
  <si>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</si>
  <si>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</si>
  <si>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</si>
  <si>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</si>
  <si>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</si>
  <si>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</si>
  <si>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</si>
  <si>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</si>
  <si>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</si>
  <si>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</si>
  <si>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</si>
  <si>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</si>
  <si>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</si>
  <si>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</si>
  <si>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</si>
  <si>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</si>
  <si>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</si>
  <si>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</si>
  <si>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</si>
  <si>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</si>
  <si>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</si>
  <si>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</si>
  <si>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</si>
  <si>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</si>
  <si>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</si>
  <si>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</si>
  <si>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</si>
  <si>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</si>
  <si>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</si>
  <si>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</si>
  <si>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</si>
  <si>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</si>
  <si>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</si>
  <si>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</si>
  <si>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</si>
  <si>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</si>
  <si>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</si>
  <si>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</si>
  <si>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</si>
  <si>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</si>
  <si>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</si>
  <si>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</si>
  <si>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</si>
  <si>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</si>
  <si>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</si>
  <si>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</si>
  <si>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</si>
  <si>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</si>
  <si>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</si>
  <si>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</si>
  <si>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</si>
  <si>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</si>
  <si>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</si>
  <si>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</si>
  <si>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</si>
  <si>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</si>
  <si>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</si>
  <si>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</si>
  <si>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</si>
  <si>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</si>
  <si>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</si>
  <si>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</si>
  <si>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</si>
  <si>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</si>
  <si>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</si>
  <si>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</si>
  <si>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</si>
  <si>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</si>
  <si>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</si>
  <si>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</si>
  <si>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</si>
  <si>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</si>
  <si>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</si>
  <si>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</si>
  <si>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</si>
  <si>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</si>
  <si>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</si>
  <si>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</si>
  <si>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</si>
  <si>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</si>
  <si>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</si>
  <si>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</si>
  <si>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</si>
  <si>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</si>
  <si>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</si>
  <si>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</si>
  <si>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</si>
  <si>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</si>
  <si>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</si>
  <si>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</si>
  <si>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</si>
  <si>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</si>
  <si>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</si>
  <si>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</si>
  <si>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</si>
  <si>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</si>
  <si>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</si>
  <si>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</si>
  <si>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</si>
  <si>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</si>
  <si>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</si>
  <si>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</si>
  <si>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</si>
  <si>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</si>
  <si>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</si>
  <si>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</si>
  <si>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</si>
  <si>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</si>
  <si>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</si>
  <si>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</si>
  <si>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</si>
  <si>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</si>
  <si>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</si>
  <si>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</si>
  <si>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</si>
  <si>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</si>
  <si>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</si>
  <si>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</si>
  <si>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</si>
  <si>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</si>
  <si>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</si>
  <si>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</si>
  <si>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</si>
  <si>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</si>
  <si>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</si>
  <si>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</si>
  <si>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</si>
  <si>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</si>
  <si>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</si>
  <si>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</si>
  <si>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</si>
  <si>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</si>
  <si>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</si>
  <si>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</si>
  <si>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</si>
  <si>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</si>
  <si>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</si>
  <si>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</si>
  <si>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</si>
  <si>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</si>
  <si>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</si>
  <si>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</si>
  <si>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</si>
  <si>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</si>
  <si>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</si>
  <si>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</si>
  <si>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</si>
  <si>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</si>
  <si>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</si>
  <si>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</si>
  <si>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</si>
  <si>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</si>
  <si>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</si>
  <si>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</si>
  <si>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</si>
  <si>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</si>
  <si>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</si>
  <si>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</si>
  <si>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</si>
  <si>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</si>
  <si>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</si>
  <si>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</si>
  <si>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</si>
  <si>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</si>
  <si>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</si>
  <si>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</si>
  <si>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</si>
  <si>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</si>
  <si>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</si>
  <si>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</si>
  <si>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</si>
  <si>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</si>
  <si>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</si>
  <si>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</si>
  <si>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</si>
  <si>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</si>
  <si>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</si>
  <si>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</si>
  <si>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</si>
  <si>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</si>
  <si>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</si>
  <si>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</si>
  <si>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</si>
  <si>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</si>
  <si>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</si>
  <si>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</si>
  <si>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</si>
  <si>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</si>
  <si>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</si>
  <si>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</si>
  <si>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</si>
  <si>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</si>
  <si>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</si>
  <si>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</si>
  <si>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</si>
  <si>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</si>
  <si>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</si>
  <si>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</si>
  <si>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</si>
  <si>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</si>
  <si>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</si>
  <si>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</si>
  <si>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</si>
  <si>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</si>
  <si>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</si>
  <si>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</si>
  <si>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</si>
  <si>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</si>
  <si>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</si>
  <si>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</si>
  <si>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</si>
  <si>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</si>
  <si>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</si>
  <si>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</si>
  <si>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</si>
  <si>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</si>
  <si>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</si>
  <si>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</si>
  <si>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</si>
  <si>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</si>
  <si>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</si>
  <si>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</si>
  <si>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</si>
  <si>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</si>
  <si>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</si>
  <si>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</si>
  <si>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</si>
  <si>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</si>
  <si>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</si>
  <si>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</si>
  <si>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</si>
  <si>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</si>
  <si>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</si>
  <si>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</si>
  <si>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</si>
  <si>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</si>
  <si>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</si>
  <si>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</si>
  <si>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</si>
  <si>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</si>
  <si>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</si>
  <si>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</si>
  <si>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</si>
  <si>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</si>
  <si>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</si>
  <si>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</si>
  <si>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</si>
  <si>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</si>
  <si>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</si>
  <si>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</si>
  <si>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</si>
  <si>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</si>
  <si>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</si>
  <si>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</si>
  <si>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</si>
  <si>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</si>
  <si>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</si>
  <si>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</si>
  <si>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</si>
  <si>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</si>
  <si>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</si>
  <si>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</si>
  <si>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</si>
  <si>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</si>
  <si>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</si>
  <si>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</si>
  <si>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</si>
  <si>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</si>
  <si>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</si>
  <si>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</si>
  <si>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</si>
  <si>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</si>
  <si>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</si>
  <si>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</si>
  <si>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</si>
  <si>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</si>
  <si>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</si>
  <si>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</si>
  <si>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</si>
  <si>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</si>
  <si>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</si>
  <si>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</si>
  <si>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</si>
  <si>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</si>
  <si>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</si>
  <si>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</si>
  <si>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</si>
  <si>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</si>
  <si>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</si>
  <si>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</si>
  <si>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</si>
  <si>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</si>
  <si>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</si>
  <si>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</si>
  <si>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</si>
  <si>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</si>
  <si>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</si>
  <si>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</si>
  <si>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</si>
  <si>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</si>
  <si>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</si>
  <si>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</si>
  <si>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</si>
  <si>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</si>
  <si>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</si>
  <si>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</si>
  <si>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</si>
  <si>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</si>
  <si>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</si>
  <si>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</si>
  <si>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</si>
  <si>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</si>
  <si>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</si>
  <si>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</si>
  <si>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</si>
  <si>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</si>
  <si>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</si>
  <si>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</si>
  <si>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</si>
  <si>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</si>
  <si>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</si>
  <si>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</si>
  <si>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</si>
  <si>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</si>
  <si>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</si>
  <si>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</si>
  <si>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</si>
  <si>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</si>
  <si>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</si>
  <si>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</si>
  <si>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</si>
  <si>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</si>
  <si>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</si>
  <si>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</si>
  <si>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</si>
  <si>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</si>
  <si>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</si>
  <si>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</si>
  <si>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</si>
  <si>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</si>
  <si>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</si>
  <si>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</si>
  <si>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</si>
  <si>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</si>
  <si>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</si>
  <si>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</si>
  <si>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</si>
  <si>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</si>
  <si>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</si>
  <si>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</si>
  <si>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</si>
  <si>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</si>
  <si>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</si>
  <si>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</si>
  <si>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</si>
  <si>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</si>
  <si>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</si>
  <si>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</si>
  <si>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</si>
  <si>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</si>
  <si>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</si>
  <si>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</si>
  <si>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</si>
  <si>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</si>
  <si>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</si>
  <si>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</si>
  <si>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</si>
  <si>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</si>
  <si>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</si>
  <si>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</si>
  <si>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</si>
  <si>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</si>
  <si>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</si>
  <si>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</si>
  <si>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</si>
  <si>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</si>
  <si>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</si>
  <si>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</si>
  <si>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</si>
  <si>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</si>
  <si>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</si>
  <si>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</si>
  <si>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</si>
  <si>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</si>
  <si>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</si>
  <si>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</si>
  <si>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</si>
  <si>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</si>
  <si>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</si>
  <si>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</si>
  <si>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</si>
  <si>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</si>
  <si>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</si>
  <si>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</si>
  <si>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</si>
  <si>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</si>
  <si>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</si>
  <si>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</si>
  <si>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</si>
  <si>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</si>
  <si>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</si>
  <si>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</si>
  <si>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</si>
  <si>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</si>
  <si>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</si>
  <si>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</si>
  <si>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</si>
  <si>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</si>
  <si>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</si>
  <si>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</si>
  <si>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</si>
  <si>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</si>
  <si>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</si>
  <si>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</si>
  <si>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</si>
  <si>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</si>
  <si>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</si>
  <si>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</si>
  <si>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</si>
  <si>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</si>
  <si>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</si>
  <si>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</si>
  <si>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</si>
  <si>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</si>
  <si>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</si>
  <si>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</si>
  <si>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</si>
  <si>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</si>
  <si>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</si>
  <si>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</si>
  <si>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</si>
  <si>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</si>
  <si>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</si>
  <si>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</si>
  <si>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</si>
  <si>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</si>
  <si>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</si>
  <si>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</si>
  <si>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</si>
  <si>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</si>
  <si>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</si>
  <si>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</si>
  <si>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</si>
  <si>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</si>
  <si>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</si>
  <si>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</si>
  <si>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</si>
  <si>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</si>
  <si>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</si>
  <si>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</si>
  <si>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</si>
  <si>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</si>
  <si>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</si>
  <si>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</si>
  <si>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</si>
  <si>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</si>
  <si>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</si>
  <si>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</si>
  <si>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</si>
  <si>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</si>
  <si>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</si>
  <si>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</si>
  <si>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</si>
  <si>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</si>
  <si>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</si>
  <si>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</si>
  <si>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</si>
  <si>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</si>
  <si>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</si>
  <si>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</si>
  <si>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</si>
  <si>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</si>
  <si>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</si>
  <si>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</si>
  <si>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</si>
  <si>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</si>
  <si>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</si>
  <si>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</si>
  <si>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</si>
  <si>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</si>
  <si>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</si>
  <si>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</si>
  <si>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</si>
  <si>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</si>
  <si>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</si>
  <si>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</si>
  <si>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</si>
  <si>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</si>
  <si>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</si>
  <si>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</si>
  <si>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</si>
  <si>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</si>
  <si>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</si>
  <si>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</si>
  <si>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</si>
  <si>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</si>
  <si>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</si>
  <si>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</si>
  <si>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</si>
  <si>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</si>
  <si>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</si>
  <si>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</si>
  <si>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</si>
  <si>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</si>
  <si>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</si>
  <si>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</si>
  <si>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</si>
  <si>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</si>
  <si>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</si>
  <si>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</si>
  <si>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</si>
  <si>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</si>
  <si>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</si>
  <si>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</si>
  <si>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</si>
  <si>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</si>
  <si>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</si>
  <si>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</si>
  <si>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</si>
  <si>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</si>
  <si>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</si>
  <si>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</si>
  <si>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</si>
  <si>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</si>
  <si>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</si>
  <si>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</si>
  <si>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</si>
  <si>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</si>
  <si>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</si>
  <si>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</si>
  <si>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</si>
  <si>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</si>
  <si>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</si>
  <si>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</si>
  <si>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</si>
  <si>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</si>
  <si>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</si>
  <si>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</si>
  <si>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</si>
  <si>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</si>
  <si>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</si>
  <si>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</si>
  <si>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</si>
  <si>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</si>
  <si>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</si>
  <si>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</si>
  <si>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</si>
  <si>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</si>
  <si>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</si>
  <si>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</si>
  <si>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</si>
  <si>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</si>
  <si>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</si>
  <si>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</si>
  <si>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</si>
  <si>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</si>
  <si>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</si>
  <si>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</si>
  <si>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</si>
  <si>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</si>
  <si>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</si>
  <si>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</si>
  <si>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</si>
  <si>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</si>
  <si>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</si>
  <si>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</si>
  <si>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</si>
  <si>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</si>
  <si>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</si>
  <si>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</si>
  <si>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</si>
  <si>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</si>
  <si>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</si>
  <si>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</si>
  <si>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</si>
  <si>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</si>
  <si>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</si>
  <si>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</si>
  <si>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</si>
  <si>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</si>
  <si>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</si>
  <si>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</si>
  <si>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</si>
  <si>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</si>
  <si>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</si>
  <si>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</si>
  <si>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</si>
  <si>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</si>
  <si>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</si>
  <si>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</si>
  <si>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</si>
  <si>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</si>
  <si>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</si>
  <si>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</si>
  <si>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</si>
  <si>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</si>
  <si>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</si>
  <si>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</si>
  <si>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</si>
  <si>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</si>
  <si>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</si>
  <si>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</si>
  <si>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</si>
  <si>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</si>
  <si>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</si>
  <si>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</si>
  <si>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</si>
  <si>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</si>
  <si>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</si>
  <si>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</si>
  <si>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</si>
  <si>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</si>
  <si>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</si>
  <si>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</si>
  <si>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</si>
  <si>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</si>
  <si>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</si>
  <si>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</si>
  <si>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</si>
  <si>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</si>
  <si>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</si>
  <si>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</si>
  <si>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</si>
  <si>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</si>
  <si>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</si>
  <si>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</si>
  <si>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</si>
  <si>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</si>
  <si>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</si>
  <si>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</si>
  <si>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</si>
  <si>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</si>
  <si>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</si>
  <si>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</si>
  <si>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</si>
  <si>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</si>
  <si>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</si>
  <si>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</si>
  <si>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</si>
  <si>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</si>
  <si>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</si>
  <si>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</si>
  <si>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</si>
  <si>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</si>
  <si>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</si>
  <si>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</si>
  <si>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</si>
  <si>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</si>
  <si>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</si>
  <si>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</si>
  <si>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</si>
  <si>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</si>
  <si>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</si>
  <si>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</si>
  <si>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</si>
  <si>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</si>
  <si>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</si>
  <si>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</si>
  <si>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</si>
  <si>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</si>
  <si>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</si>
  <si>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</si>
  <si>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</si>
  <si>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</si>
  <si>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</si>
  <si>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</si>
  <si>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</si>
  <si>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</si>
  <si>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</si>
  <si>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</si>
  <si>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</si>
  <si>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</si>
  <si>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</si>
  <si>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</si>
  <si>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</si>
  <si>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</si>
  <si>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</si>
  <si>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</si>
  <si>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</si>
  <si>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</si>
  <si>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</si>
  <si>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</si>
  <si>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</si>
  <si>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</si>
  <si>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</si>
  <si>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</si>
  <si>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</si>
  <si>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</si>
  <si>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</si>
  <si>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</si>
  <si>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</si>
  <si>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</si>
  <si>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</si>
  <si>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</si>
  <si>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</si>
  <si>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</si>
  <si>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</si>
  <si>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</si>
  <si>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</si>
  <si>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</si>
  <si>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</si>
  <si>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</si>
  <si>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</si>
  <si>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</si>
  <si>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</si>
  <si>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</si>
  <si>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</si>
  <si>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</si>
  <si>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</si>
  <si>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</si>
  <si>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</si>
  <si>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</si>
  <si>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</si>
  <si>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</si>
  <si>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</si>
  <si>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</si>
  <si>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</si>
  <si>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</si>
  <si>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</si>
  <si>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</si>
  <si>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</si>
  <si>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</si>
  <si>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</si>
  <si>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</si>
  <si>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</si>
  <si>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</si>
  <si>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</si>
  <si>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</si>
  <si>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</si>
  <si>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</si>
  <si>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</si>
  <si>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</si>
  <si>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</si>
  <si>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</si>
  <si>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</si>
  <si>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</si>
  <si>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</si>
  <si>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</si>
  <si>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</si>
  <si>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</si>
  <si>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</si>
  <si>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</si>
  <si>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</si>
  <si>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</si>
  <si>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</si>
  <si>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</si>
  <si>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</si>
  <si>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</si>
  <si>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</si>
  <si>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</si>
  <si>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</si>
  <si>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</si>
  <si>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</si>
  <si>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</si>
  <si>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</si>
  <si>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</si>
  <si>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</si>
  <si>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</si>
  <si>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</si>
  <si>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</si>
  <si>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</si>
  <si>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</si>
  <si>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</si>
  <si>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</si>
  <si>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</si>
  <si>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</si>
  <si>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</si>
  <si>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</si>
  <si>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</si>
  <si>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</si>
  <si>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</si>
  <si>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</si>
  <si>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</si>
  <si>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</si>
  <si>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</si>
  <si>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</si>
  <si>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</si>
  <si>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</si>
  <si>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</si>
  <si>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</si>
  <si>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</si>
  <si>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</si>
  <si>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</si>
  <si>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</si>
  <si>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</si>
  <si>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</si>
  <si>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</si>
  <si>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</si>
  <si>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</si>
  <si>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</si>
  <si>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</si>
  <si>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</si>
  <si>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</si>
  <si>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</si>
  <si>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</si>
  <si>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</si>
  <si>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</si>
  <si>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</si>
  <si>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</si>
  <si>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</si>
  <si>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</si>
  <si>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</si>
  <si>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</si>
  <si>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</si>
  <si>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</si>
  <si>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</si>
  <si>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</si>
  <si>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</si>
  <si>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</si>
  <si>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</si>
  <si>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</si>
  <si>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</si>
  <si>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</si>
  <si>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</si>
  <si>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</si>
  <si>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</si>
  <si>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</si>
  <si>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</si>
  <si>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</si>
  <si>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</si>
  <si>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</si>
  <si>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</si>
  <si>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</si>
  <si>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</si>
  <si>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</si>
  <si>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</si>
  <si>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</si>
  <si>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</si>
  <si>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</si>
  <si>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</si>
  <si>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</si>
  <si>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</si>
  <si>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</si>
  <si>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</si>
  <si>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</si>
  <si>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</si>
  <si>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</si>
  <si>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</si>
  <si>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</si>
  <si>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</si>
  <si>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</si>
  <si>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</si>
  <si>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</si>
  <si>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</si>
  <si>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</si>
  <si>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</si>
  <si>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</si>
  <si>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</si>
  <si>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</si>
  <si>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</si>
  <si>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</si>
  <si>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</si>
  <si>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</si>
  <si>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</si>
  <si>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</si>
  <si>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</si>
  <si>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</si>
  <si>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</si>
  <si>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</si>
  <si>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</si>
  <si>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</si>
  <si>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</si>
  <si>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</si>
  <si>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</si>
  <si>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</si>
  <si>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</si>
  <si>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</si>
  <si>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</si>
  <si>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</si>
  <si>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</si>
  <si>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</si>
  <si>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</si>
  <si>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</si>
  <si>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</si>
  <si>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</si>
  <si>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</si>
  <si>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</si>
  <si>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</si>
  <si>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</si>
  <si>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</si>
  <si>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</si>
  <si>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</si>
  <si>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</si>
  <si>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</si>
  <si>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</si>
  <si>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</si>
  <si>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</si>
  <si>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</si>
  <si>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</si>
  <si>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</si>
  <si>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</si>
  <si>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</si>
  <si>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</si>
  <si>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</si>
  <si>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</si>
  <si>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</si>
  <si>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</si>
  <si>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</si>
  <si>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</si>
  <si>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</si>
  <si>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</si>
  <si>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</si>
  <si>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</si>
  <si>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</si>
  <si>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</si>
  <si>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</si>
  <si>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</si>
  <si>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</si>
  <si>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</si>
  <si>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</si>
  <si>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</si>
  <si>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</si>
  <si>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</si>
  <si>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</si>
  <si>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</si>
  <si>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</si>
  <si>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</si>
  <si>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</si>
  <si>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</si>
  <si>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</si>
  <si>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</si>
  <si>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</si>
  <si>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</si>
  <si>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</si>
  <si>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</si>
  <si>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</si>
  <si>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</si>
  <si>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</si>
  <si>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</si>
  <si>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</si>
  <si>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</si>
  <si>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</si>
  <si>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</si>
  <si>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</si>
  <si>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</si>
  <si>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</si>
  <si>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</si>
  <si>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</si>
  <si>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</si>
  <si>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</si>
  <si>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</si>
  <si>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</si>
  <si>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</si>
  <si>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</si>
  <si>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</si>
  <si>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</si>
  <si>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</si>
  <si>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</si>
  <si>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</si>
  <si>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</si>
  <si>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</si>
  <si>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</si>
  <si>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</si>
  <si>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</si>
  <si>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</si>
  <si>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</si>
  <si>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</si>
  <si>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</si>
  <si>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</si>
  <si>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</si>
  <si>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</si>
  <si>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</si>
  <si>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</si>
  <si>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</si>
  <si>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</si>
  <si>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</si>
  <si>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</si>
  <si>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</si>
  <si>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</si>
  <si>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</si>
  <si>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</si>
  <si>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</si>
  <si>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</si>
  <si>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</si>
  <si>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</si>
  <si>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</si>
  <si>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</si>
  <si>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</si>
  <si>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</si>
  <si>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</si>
  <si>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</si>
  <si>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</si>
  <si>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</si>
  <si>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</si>
  <si>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</si>
  <si>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</si>
  <si>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</si>
  <si>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</si>
  <si>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</si>
  <si>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</si>
  <si>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</si>
  <si>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</si>
  <si>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</si>
  <si>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</si>
  <si>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</si>
  <si>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</si>
  <si>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</si>
  <si>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</si>
  <si>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</si>
  <si>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</si>
  <si>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</si>
  <si>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</si>
  <si>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</si>
  <si>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</si>
  <si>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</si>
  <si>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</si>
  <si>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</si>
  <si>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</si>
  <si>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</si>
  <si>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</si>
  <si>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</si>
  <si>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</si>
  <si>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</si>
  <si>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</si>
  <si>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</si>
  <si>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</si>
  <si>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</si>
  <si>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</si>
  <si>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</si>
  <si>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</si>
  <si>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</si>
  <si>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</si>
  <si>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</si>
  <si>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</si>
  <si>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</si>
  <si>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</si>
  <si>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</si>
  <si>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</si>
  <si>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</si>
  <si>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</si>
  <si>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</si>
  <si>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</si>
  <si>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</si>
  <si>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</si>
  <si>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</si>
  <si>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</si>
  <si>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</si>
  <si>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</si>
  <si>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</si>
  <si>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</si>
  <si>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</si>
  <si>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</si>
  <si>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</si>
  <si>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</si>
  <si>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</si>
  <si>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</si>
  <si>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</si>
  <si>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</si>
  <si>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</si>
  <si>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</si>
  <si>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</si>
  <si>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</si>
  <si>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</si>
  <si>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</si>
  <si>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</si>
  <si>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</si>
  <si>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</si>
  <si>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</si>
  <si>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</si>
  <si>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</si>
  <si>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</si>
  <si>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</si>
  <si>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</si>
  <si>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</si>
  <si>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</si>
  <si>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</si>
  <si>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</si>
  <si>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</si>
  <si>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</si>
  <si>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</si>
  <si>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</si>
  <si>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</si>
  <si>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</si>
  <si>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</si>
  <si>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</si>
  <si>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</si>
  <si>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</si>
  <si>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</si>
  <si>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</si>
  <si>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</si>
  <si>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</si>
  <si>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</si>
  <si>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</si>
  <si>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</si>
  <si>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</si>
  <si>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</si>
  <si>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</si>
  <si>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</si>
  <si>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</si>
  <si>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</si>
  <si>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</si>
  <si>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</si>
  <si>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</si>
  <si>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</si>
  <si>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</si>
  <si>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</si>
  <si>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</si>
  <si>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</si>
  <si>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</si>
  <si>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</si>
  <si>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</si>
  <si>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</si>
  <si>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</si>
  <si>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</si>
  <si>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</si>
  <si>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</si>
  <si>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</si>
  <si>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</si>
  <si>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</si>
  <si>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</si>
  <si>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</si>
  <si>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</si>
  <si>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</si>
  <si>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</si>
  <si>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</si>
  <si>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</si>
  <si>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</si>
  <si>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</si>
  <si>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</si>
  <si>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</si>
  <si>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</si>
  <si>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</si>
  <si>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</si>
  <si>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</si>
  <si>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</si>
  <si>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</si>
  <si>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</si>
  <si>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</si>
  <si>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</si>
  <si>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</si>
  <si>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</si>
  <si>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</si>
  <si>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</si>
  <si>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</si>
  <si>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</si>
  <si>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</si>
  <si>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</si>
  <si>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</si>
  <si>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</si>
  <si>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</si>
  <si>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</si>
  <si>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</si>
  <si>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</si>
  <si>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</si>
  <si>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</si>
  <si>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</si>
  <si>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</si>
  <si>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</si>
  <si>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</si>
  <si>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</si>
  <si>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</si>
  <si>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</si>
  <si>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</si>
  <si>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</si>
  <si>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</si>
  <si>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</si>
  <si>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</si>
  <si>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</si>
  <si>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</si>
  <si>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</si>
  <si>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</si>
  <si>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</si>
  <si>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</si>
  <si>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</si>
  <si>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</si>
  <si>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</si>
  <si>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</si>
  <si>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</si>
  <si>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</si>
  <si>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</si>
  <si>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</si>
  <si>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</si>
  <si>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</si>
  <si>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</si>
  <si>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</si>
  <si>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</si>
  <si>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</si>
  <si>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</si>
  <si>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</si>
  <si>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</si>
  <si>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</si>
  <si>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</si>
  <si>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</si>
  <si>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</si>
  <si>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</si>
  <si>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</si>
  <si>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</si>
  <si>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</si>
  <si>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</si>
  <si>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</si>
  <si>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</si>
  <si>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</si>
  <si>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</si>
  <si>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</si>
  <si>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</si>
  <si>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</si>
  <si>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</si>
  <si>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</si>
  <si>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</si>
  <si>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</si>
  <si>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</si>
  <si>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</si>
  <si>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</si>
  <si>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</si>
  <si>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</si>
  <si>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</si>
  <si>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</si>
  <si>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</si>
  <si>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</si>
  <si>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</si>
  <si>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</si>
  <si>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</si>
  <si>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</si>
  <si>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</si>
  <si>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</si>
  <si>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</si>
  <si>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</si>
  <si>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</si>
  <si>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</si>
  <si>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</si>
  <si>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</si>
  <si>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</si>
  <si>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</si>
  <si>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</si>
  <si>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</si>
  <si>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</si>
  <si>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</si>
  <si>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</si>
  <si>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</si>
  <si>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</si>
  <si>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</si>
  <si>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</si>
  <si>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</si>
  <si>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</si>
  <si>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</si>
  <si>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</si>
  <si>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</si>
  <si>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</si>
  <si>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</si>
  <si>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</si>
  <si>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</si>
  <si>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</si>
  <si>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</si>
  <si>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</si>
  <si>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</si>
  <si>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</si>
  <si>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</si>
  <si>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</si>
  <si>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</si>
  <si>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</si>
  <si>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</si>
  <si>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</si>
  <si>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</si>
  <si>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</si>
  <si>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</si>
  <si>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</si>
  <si>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</si>
  <si>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</si>
  <si>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</si>
  <si>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</si>
  <si>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</si>
  <si>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</si>
  <si>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</si>
  <si>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</si>
  <si>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</si>
  <si>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</si>
  <si>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</si>
  <si>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</si>
  <si>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</si>
  <si>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</si>
  <si>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</si>
  <si>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</si>
  <si>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</si>
  <si>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</si>
  <si>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</si>
  <si>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</si>
  <si>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</si>
  <si>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</si>
  <si>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</si>
  <si>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</si>
  <si>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</si>
  <si>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</si>
  <si>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</si>
  <si>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</si>
  <si>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</si>
  <si>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</si>
  <si>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</si>
  <si>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</si>
  <si>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</si>
  <si>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</si>
  <si>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</si>
  <si>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</si>
  <si>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</si>
  <si>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</si>
  <si>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</si>
  <si>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</si>
  <si>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</si>
  <si>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</si>
  <si>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</si>
  <si>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</si>
  <si>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</si>
  <si>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</si>
  <si>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</si>
  <si>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</si>
  <si>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</si>
  <si>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</si>
  <si>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</si>
  <si>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</si>
  <si>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</si>
  <si>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</si>
  <si>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</si>
  <si>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</si>
  <si>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</si>
  <si>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</si>
  <si>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</si>
  <si>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</si>
  <si>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</si>
  <si>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</si>
  <si>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</si>
  <si>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</si>
  <si>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</si>
  <si>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</si>
  <si>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</si>
  <si>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</si>
  <si>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</si>
  <si>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</si>
  <si>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</si>
  <si>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</si>
  <si>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</si>
  <si>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</si>
  <si>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</si>
  <si>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</si>
  <si>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</si>
  <si>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</si>
  <si>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</si>
  <si>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</si>
  <si>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</si>
  <si>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</si>
  <si>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</si>
  <si>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</si>
  <si>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</si>
  <si>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</si>
  <si>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</si>
  <si>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</si>
  <si>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</si>
  <si>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</si>
  <si>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</si>
  <si>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</si>
  <si>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</si>
  <si>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</si>
  <si>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</si>
  <si>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</si>
  <si>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</si>
  <si>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</si>
  <si>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</si>
  <si>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</si>
  <si>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</si>
  <si>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</si>
  <si>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</si>
  <si>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</si>
  <si>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</si>
  <si>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</si>
  <si>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</si>
  <si>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</si>
  <si>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</si>
  <si>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</si>
  <si>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</si>
  <si>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</si>
  <si>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</si>
  <si>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</si>
  <si>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</si>
  <si>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</si>
  <si>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</si>
  <si>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</si>
  <si>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</si>
  <si>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</si>
  <si>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</si>
  <si>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</si>
  <si>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</si>
  <si>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</si>
  <si>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</si>
  <si>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</si>
  <si>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</si>
  <si>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</si>
  <si>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</si>
  <si>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</si>
  <si>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</si>
  <si>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</si>
  <si>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</si>
  <si>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</si>
  <si>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</si>
  <si>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</si>
  <si>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</si>
  <si>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</si>
  <si>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</si>
  <si>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</si>
  <si>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</si>
  <si>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</si>
  <si>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</si>
  <si>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</si>
  <si>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</si>
  <si>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</si>
  <si>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</si>
  <si>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</si>
  <si>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</si>
  <si>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</si>
  <si>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</si>
  <si>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</si>
  <si>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</si>
  <si>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</si>
  <si>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</si>
  <si>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</si>
  <si>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</si>
  <si>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</si>
  <si>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</si>
  <si>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</si>
  <si>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</si>
  <si>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</si>
  <si>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</si>
  <si>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</si>
  <si>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</si>
  <si>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</si>
  <si>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</si>
  <si>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</si>
  <si>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</si>
  <si>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</si>
  <si>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</si>
  <si>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</si>
  <si>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</si>
  <si>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</si>
  <si>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</si>
  <si>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</si>
  <si>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</si>
  <si>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</si>
  <si>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</si>
  <si>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</si>
  <si>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</si>
  <si>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</si>
  <si>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</si>
  <si>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</si>
  <si>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</si>
  <si>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</si>
  <si>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</si>
  <si>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</si>
  <si>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</si>
  <si>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</si>
  <si>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</si>
  <si>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</si>
  <si>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</si>
  <si>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</si>
  <si>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</si>
  <si>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</si>
  <si>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</si>
  <si>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</si>
  <si>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</si>
  <si>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</si>
  <si>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</si>
  <si>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</si>
  <si>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</si>
  <si>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</si>
  <si>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</si>
  <si>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</si>
  <si>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</si>
  <si>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</si>
  <si>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</si>
  <si>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</si>
  <si>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</si>
  <si>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</si>
  <si>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</si>
  <si>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</si>
  <si>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</si>
  <si>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</si>
  <si>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</si>
  <si>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</si>
  <si>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</si>
  <si>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</si>
  <si>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</si>
  <si>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</si>
  <si>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</si>
  <si>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</si>
  <si>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</si>
  <si>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</si>
  <si>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</si>
  <si>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</si>
  <si>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</si>
  <si>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</si>
  <si>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</si>
  <si>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</si>
  <si>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</si>
  <si>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</si>
  <si>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</si>
  <si>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</si>
  <si>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</si>
  <si>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</si>
  <si>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</si>
  <si>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</si>
  <si>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</si>
  <si>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</si>
  <si>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</si>
  <si>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</si>
  <si>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</si>
  <si>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</si>
  <si>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</si>
  <si>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</si>
  <si>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</si>
  <si>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</si>
  <si>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</si>
  <si>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</si>
  <si>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</si>
  <si>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</si>
  <si>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</si>
  <si>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</si>
  <si>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</si>
  <si>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</si>
  <si>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</si>
  <si>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</si>
  <si>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</si>
  <si>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</si>
  <si>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</si>
  <si>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</si>
  <si>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</si>
  <si>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</si>
  <si>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</si>
  <si>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</si>
  <si>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</si>
  <si>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</si>
  <si>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</si>
  <si>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</si>
  <si>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</si>
  <si>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</si>
  <si>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</si>
  <si>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</si>
  <si>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</si>
  <si>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</si>
  <si>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</si>
  <si>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</si>
  <si>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</si>
  <si>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</si>
  <si>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</si>
  <si>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</si>
  <si>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</si>
  <si>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</si>
  <si>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</si>
  <si>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</si>
  <si>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</si>
  <si>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</si>
  <si>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</si>
  <si>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</si>
  <si>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</si>
  <si>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</si>
  <si>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</si>
  <si>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</si>
  <si>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</si>
  <si>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</si>
  <si>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</si>
  <si>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</si>
  <si>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</si>
  <si>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</si>
  <si>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</si>
  <si>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</si>
  <si>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</si>
  <si>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</si>
  <si>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</si>
  <si>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</si>
  <si>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</si>
  <si>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</si>
  <si>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</si>
  <si>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</si>
  <si>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</si>
  <si>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</si>
  <si>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</si>
  <si>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</si>
  <si>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</si>
  <si>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</si>
  <si>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</si>
  <si>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</si>
  <si>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</si>
  <si>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</si>
  <si>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</si>
  <si>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</si>
  <si>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</si>
  <si>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</si>
  <si>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</si>
  <si>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</si>
  <si>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</si>
  <si>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</si>
  <si>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</si>
  <si>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</si>
  <si>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</si>
  <si>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</si>
  <si>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</si>
  <si>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</si>
  <si>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</si>
  <si>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</si>
  <si>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</si>
  <si>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</si>
  <si>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</si>
  <si>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</si>
  <si>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</si>
  <si>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</si>
  <si>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</si>
  <si>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</si>
  <si>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</si>
  <si>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</si>
  <si>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</si>
  <si>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</si>
  <si>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</si>
  <si>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</si>
  <si>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</si>
  <si>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</si>
  <si>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</si>
  <si>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</si>
  <si>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</si>
  <si>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</si>
  <si>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</si>
  <si>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</si>
  <si>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</si>
  <si>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</si>
  <si>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</si>
  <si>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</si>
  <si>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</si>
  <si>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</si>
  <si>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</si>
  <si>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</si>
  <si>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</si>
  <si>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</si>
  <si>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</si>
  <si>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</si>
  <si>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</si>
  <si>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</si>
  <si>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</si>
  <si>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</si>
  <si>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</si>
  <si>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</si>
  <si>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</si>
  <si>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</si>
  <si>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</si>
  <si>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</si>
  <si>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</si>
  <si>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</si>
  <si>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</si>
  <si>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</si>
  <si>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</si>
  <si>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</si>
  <si>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</si>
  <si>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</si>
  <si>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</si>
  <si>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</si>
  <si>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</si>
  <si>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</si>
  <si>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</si>
  <si>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</si>
  <si>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</si>
  <si>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</si>
  <si>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</si>
  <si>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</si>
  <si>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</si>
  <si>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</si>
  <si>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</si>
  <si>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</si>
  <si>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</si>
  <si>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</si>
  <si>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</si>
  <si>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</si>
  <si>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</si>
  <si>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</si>
  <si>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</si>
  <si>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</si>
  <si>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</si>
  <si>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</si>
  <si>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</si>
  <si>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</si>
  <si>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</si>
  <si>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</si>
  <si>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</si>
  <si>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</si>
  <si>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</si>
  <si>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</si>
  <si>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</si>
  <si>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</si>
  <si>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</si>
  <si>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</si>
  <si>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</si>
  <si>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</si>
  <si>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</si>
  <si>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</si>
  <si>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</si>
  <si>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</si>
  <si>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</si>
  <si>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</si>
  <si>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</si>
  <si>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</si>
  <si>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</si>
  <si>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</si>
  <si>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</si>
  <si>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</si>
  <si>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</si>
  <si>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</si>
  <si>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</si>
  <si>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</si>
  <si>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</si>
  <si>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</si>
  <si>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</si>
  <si>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</si>
  <si>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</si>
  <si>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</si>
  <si>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</si>
  <si>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</si>
  <si>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</si>
  <si>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</si>
  <si>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</si>
  <si>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</si>
  <si>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</si>
  <si>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</si>
  <si>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</si>
  <si>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</si>
  <si>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</si>
  <si>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</si>
  <si>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</si>
  <si>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</si>
  <si>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</si>
  <si>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</si>
  <si>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</si>
  <si>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</si>
  <si>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</si>
  <si>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</si>
  <si>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</si>
  <si>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</si>
  <si>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</si>
  <si>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</si>
  <si>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</si>
  <si>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</si>
  <si>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</si>
  <si>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</si>
  <si>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</si>
  <si>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</si>
  <si>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</si>
  <si>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</si>
  <si>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</si>
  <si>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</si>
  <si>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</si>
  <si>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</si>
  <si>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</si>
  <si>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</si>
  <si>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</si>
  <si>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</si>
  <si>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</si>
  <si>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</si>
  <si>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</si>
  <si>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</si>
  <si>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</si>
  <si>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</si>
  <si>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</si>
  <si>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</si>
  <si>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</si>
  <si>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</si>
  <si>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</si>
  <si>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</si>
  <si>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</si>
  <si>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</si>
  <si>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</si>
  <si>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</si>
  <si>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</si>
  <si>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</si>
  <si>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</si>
  <si>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</si>
  <si>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</si>
  <si>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</si>
  <si>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</si>
  <si>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</si>
  <si>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</si>
  <si>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</si>
  <si>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</si>
  <si>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</si>
  <si>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</si>
  <si>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</si>
  <si>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</si>
  <si>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</si>
  <si>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</si>
  <si>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</si>
  <si>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</si>
  <si>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</si>
  <si>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</si>
  <si>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</si>
  <si>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</si>
  <si>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</si>
  <si>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</si>
  <si>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</si>
  <si>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</si>
  <si>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</si>
  <si>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</si>
  <si>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</si>
  <si>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</si>
  <si>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</si>
  <si>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</si>
  <si>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</si>
  <si>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</si>
  <si>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</si>
  <si>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</si>
  <si>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</si>
  <si>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</si>
  <si>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</si>
  <si>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</si>
  <si>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</si>
  <si>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</si>
  <si>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</si>
  <si>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</si>
  <si>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</si>
  <si>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</si>
  <si>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</si>
  <si>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</si>
  <si>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</si>
  <si>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</si>
  <si>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</si>
  <si>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</si>
  <si>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</si>
  <si>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</si>
  <si>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</si>
  <si>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</si>
  <si>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</si>
  <si>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</si>
  <si>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</si>
  <si>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</si>
  <si>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</si>
  <si>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</si>
  <si>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</si>
  <si>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</si>
  <si>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</si>
  <si>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</si>
  <si>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</si>
  <si>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</si>
  <si>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</si>
  <si>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</si>
  <si>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</si>
  <si>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</si>
  <si>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</si>
  <si>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</si>
  <si>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</si>
  <si>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</si>
  <si>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</si>
  <si>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</si>
  <si>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</si>
  <si>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</si>
  <si>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</si>
  <si>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</si>
  <si>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</si>
  <si>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</si>
  <si>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</si>
  <si>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</si>
  <si>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</si>
  <si>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</si>
  <si>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</si>
  <si>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</si>
  <si>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</si>
  <si>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</si>
  <si>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</si>
  <si>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</si>
  <si>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</si>
  <si>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</si>
  <si>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</si>
  <si>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</si>
  <si>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</si>
  <si>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</si>
  <si>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</si>
  <si>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</si>
  <si>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</si>
  <si>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</si>
  <si>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</si>
  <si>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</si>
  <si>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</si>
  <si>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</si>
  <si>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</si>
  <si>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</si>
  <si>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</si>
  <si>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</si>
  <si>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</si>
  <si>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</si>
  <si>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</si>
  <si>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</si>
  <si>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</si>
  <si>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</si>
  <si>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</si>
  <si>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</si>
  <si>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</si>
  <si>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</si>
  <si>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</si>
  <si>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</si>
  <si>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</si>
  <si>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</si>
  <si>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</si>
  <si>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</si>
  <si>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</si>
  <si>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</si>
  <si>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</si>
  <si>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</si>
  <si>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</si>
  <si>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</si>
  <si>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</si>
  <si>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</si>
  <si>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</si>
  <si>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</si>
  <si>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</si>
  <si>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</si>
  <si>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</si>
  <si>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</si>
  <si>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</si>
  <si>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</si>
  <si>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</si>
  <si>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</si>
  <si>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</si>
  <si>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</si>
  <si>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</si>
  <si>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</si>
  <si>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</si>
  <si>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</si>
  <si>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</si>
  <si>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</si>
  <si>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</si>
  <si>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</si>
  <si>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</si>
  <si>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</si>
  <si>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</si>
  <si>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</si>
  <si>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</si>
  <si>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</si>
  <si>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</si>
  <si>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</si>
  <si>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</si>
  <si>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</si>
  <si>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</si>
  <si>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</si>
  <si>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</si>
  <si>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</si>
  <si>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</si>
  <si>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</si>
  <si>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</si>
  <si>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</si>
  <si>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</si>
  <si>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</si>
  <si>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</si>
  <si>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</si>
  <si>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</si>
  <si>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</si>
  <si>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</si>
  <si>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</si>
  <si>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</si>
  <si>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</si>
  <si>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</si>
  <si>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</si>
  <si>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</si>
  <si>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</si>
  <si>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</si>
  <si>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</si>
  <si>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</si>
  <si>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</si>
  <si>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</si>
  <si>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</si>
  <si>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</si>
  <si>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</si>
  <si>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</si>
  <si>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</si>
  <si>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</si>
  <si>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</si>
  <si>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</si>
  <si>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</si>
  <si>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</si>
  <si>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</si>
  <si>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</si>
  <si>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</si>
  <si>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</si>
  <si>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</si>
  <si>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</si>
  <si>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</si>
  <si>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</si>
  <si>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</si>
  <si>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</si>
  <si>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</si>
  <si>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</si>
  <si>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</si>
  <si>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</si>
  <si>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</si>
  <si>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</si>
  <si>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</si>
  <si>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</si>
  <si>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</si>
  <si>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</si>
  <si>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</si>
  <si>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</si>
  <si>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</si>
  <si>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</si>
  <si>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</si>
  <si>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</si>
  <si>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</si>
  <si>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</si>
  <si>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</si>
  <si>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</si>
  <si>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</si>
  <si>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</si>
  <si>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</si>
  <si>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</si>
  <si>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</si>
  <si>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</si>
  <si>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</si>
  <si>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</si>
  <si>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</si>
  <si>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</si>
  <si>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</si>
  <si>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</si>
  <si>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</si>
  <si>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</si>
  <si>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</si>
  <si>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</si>
  <si>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</si>
  <si>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</si>
  <si>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</si>
  <si>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</si>
  <si>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</si>
  <si>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</si>
  <si>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</si>
  <si>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</si>
  <si>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</si>
  <si>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</si>
  <si>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</si>
  <si>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</si>
  <si>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</si>
  <si>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</si>
  <si>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</si>
  <si>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</si>
  <si>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</si>
  <si>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</si>
  <si>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</si>
  <si>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</si>
  <si>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</si>
  <si>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</si>
  <si>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</si>
  <si>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</si>
  <si>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</si>
  <si>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</si>
  <si>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</si>
  <si>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</si>
  <si>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</si>
  <si>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</si>
  <si>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</si>
  <si>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</si>
  <si>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</si>
  <si>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</si>
  <si>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</si>
  <si>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</si>
  <si>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</si>
  <si>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</si>
  <si>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</si>
  <si>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</si>
  <si>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</si>
  <si>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</si>
  <si>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</si>
  <si>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</si>
  <si>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</si>
  <si>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</si>
  <si>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</si>
  <si>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</si>
  <si>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</si>
  <si>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</si>
  <si>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</si>
  <si>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</si>
  <si>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</si>
  <si>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</si>
  <si>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</si>
  <si>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</si>
  <si>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</si>
  <si>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</si>
  <si>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</si>
  <si>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</si>
  <si>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</si>
  <si>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</si>
  <si>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</si>
  <si>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</si>
  <si>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</si>
  <si>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</si>
  <si>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</si>
  <si>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</si>
  <si>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</si>
  <si>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</si>
  <si>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</si>
  <si>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</si>
  <si>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</si>
  <si>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</si>
  <si>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</si>
  <si>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</si>
  <si>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</si>
  <si>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</si>
  <si>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</si>
  <si>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</si>
  <si>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</si>
  <si>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</si>
  <si>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</si>
  <si>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</si>
  <si>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</si>
  <si>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</si>
  <si>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</si>
  <si>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</si>
  <si>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</si>
  <si>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</si>
  <si>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</si>
  <si>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</si>
  <si>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</si>
  <si>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</si>
  <si>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</si>
  <si>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</si>
  <si>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</si>
  <si>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</si>
  <si>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</si>
  <si>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</si>
  <si>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</si>
  <si>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</si>
  <si>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</si>
  <si>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</si>
  <si>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</si>
  <si>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</si>
  <si>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</si>
  <si>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</si>
  <si>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</si>
  <si>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</si>
  <si>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</si>
  <si>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</si>
  <si>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</si>
  <si>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</si>
  <si>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</si>
  <si>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</si>
  <si>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</si>
  <si>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</si>
  <si>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</si>
  <si>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</si>
  <si>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</si>
  <si>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</si>
  <si>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</si>
  <si>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</si>
  <si>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</si>
  <si>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</si>
  <si>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</si>
  <si>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</si>
  <si>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</si>
  <si>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</si>
  <si>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</si>
  <si>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</si>
  <si>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</si>
  <si>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</si>
  <si>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</si>
  <si>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</si>
  <si>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</si>
  <si>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</si>
  <si>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</si>
  <si>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</si>
  <si>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</si>
  <si>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</si>
  <si>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</si>
  <si>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</si>
  <si>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</si>
  <si>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</si>
  <si>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</si>
  <si>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</si>
  <si>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</si>
  <si>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</si>
  <si>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</si>
  <si>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</si>
  <si>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</si>
  <si>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</si>
  <si>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</si>
  <si>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</si>
  <si>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</si>
  <si>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</si>
  <si>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</si>
  <si>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</si>
  <si>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</si>
  <si>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</si>
  <si>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</si>
  <si>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</si>
  <si>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</si>
  <si>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</si>
  <si>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</si>
  <si>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</si>
  <si>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</si>
  <si>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</si>
  <si>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</si>
  <si>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</si>
  <si>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</si>
  <si>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</si>
  <si>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</si>
  <si>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</si>
  <si>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</si>
  <si>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</si>
  <si>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</si>
  <si>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</si>
  <si>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</si>
  <si>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</si>
  <si>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</si>
  <si>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</si>
  <si>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</si>
  <si>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</si>
  <si>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</si>
  <si>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</si>
  <si>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</si>
  <si>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</si>
  <si>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</si>
  <si>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</si>
  <si>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</si>
  <si>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</si>
  <si>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</si>
  <si>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</si>
  <si>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</si>
  <si>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</si>
  <si>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</si>
  <si>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</si>
  <si>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</si>
  <si>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</si>
  <si>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</si>
  <si>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</si>
  <si>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</si>
  <si>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</si>
  <si>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</si>
  <si>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</si>
  <si>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</si>
  <si>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</si>
  <si>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</si>
  <si>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</si>
  <si>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</si>
  <si>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</si>
  <si>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</si>
  <si>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</si>
  <si>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</si>
  <si>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</si>
  <si>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</si>
  <si>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</si>
  <si>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</si>
  <si>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</si>
  <si>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</si>
  <si>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</si>
  <si>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</si>
  <si>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</si>
  <si>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</si>
  <si>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</si>
  <si>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</si>
  <si>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</si>
  <si>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</si>
  <si>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</si>
  <si>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</si>
  <si>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</si>
  <si>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</si>
  <si>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</si>
  <si>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</si>
  <si>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</si>
  <si>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</si>
  <si>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</si>
  <si>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</si>
  <si>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</si>
  <si>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</si>
  <si>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</si>
  <si>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</si>
  <si>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</si>
  <si>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</si>
  <si>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</si>
  <si>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</si>
  <si>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</si>
  <si>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</si>
  <si>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</si>
  <si>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</si>
  <si>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</si>
  <si>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</si>
  <si>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</si>
  <si>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</si>
  <si>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</si>
  <si>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</si>
  <si>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</si>
  <si>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</si>
  <si>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</si>
  <si>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</si>
  <si>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</si>
  <si>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</si>
  <si>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</si>
  <si>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</si>
  <si>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</si>
  <si>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</si>
  <si>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</si>
  <si>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</si>
  <si>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</si>
  <si>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</si>
  <si>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</si>
  <si>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</si>
  <si>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</si>
  <si>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</si>
  <si>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</si>
  <si>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</si>
  <si>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</si>
  <si>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</si>
  <si>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</si>
  <si>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</si>
  <si>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</si>
  <si>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</si>
  <si>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</si>
  <si>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</si>
  <si>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</si>
  <si>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</si>
  <si>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</si>
  <si>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</si>
  <si>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</si>
  <si>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</si>
  <si>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</si>
  <si>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</si>
  <si>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</si>
  <si>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</si>
  <si>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</si>
  <si>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</si>
  <si>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</si>
  <si>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</si>
  <si>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</si>
  <si>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</si>
  <si>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</si>
  <si>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</si>
  <si>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</si>
  <si>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</si>
  <si>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</si>
  <si>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</si>
  <si>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</si>
  <si>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</si>
  <si>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</si>
  <si>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</si>
  <si>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</si>
  <si>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</si>
  <si>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</si>
  <si>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</si>
  <si>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</si>
  <si>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</si>
  <si>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</si>
  <si>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</si>
  <si>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</si>
  <si>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</si>
  <si>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</si>
  <si>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</si>
  <si>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</si>
  <si>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</si>
  <si>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</si>
  <si>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</si>
  <si>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</si>
  <si>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</si>
  <si>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</si>
  <si>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</si>
  <si>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</si>
  <si>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</si>
  <si>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</si>
  <si>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</si>
  <si>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</si>
  <si>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</si>
  <si>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</si>
  <si>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</si>
  <si>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</si>
  <si>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</si>
  <si>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</si>
  <si>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</si>
  <si>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</si>
  <si>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</si>
  <si>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</si>
  <si>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</si>
  <si>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</si>
  <si>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</si>
  <si>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</si>
  <si>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</si>
  <si>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</si>
  <si>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</si>
  <si>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</si>
  <si>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</si>
  <si>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</si>
  <si>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</si>
  <si>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</si>
  <si>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</si>
  <si>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</si>
  <si>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</si>
  <si>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</si>
  <si>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</si>
  <si>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</si>
  <si>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</si>
  <si>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</si>
  <si>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</si>
  <si>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</si>
  <si>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</si>
  <si>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</si>
  <si>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</si>
  <si>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</si>
  <si>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</si>
  <si>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</si>
  <si>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</si>
  <si>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</si>
  <si>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</si>
  <si>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</si>
  <si>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</si>
  <si>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</si>
  <si>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</si>
  <si>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</si>
  <si>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</si>
  <si>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</si>
  <si>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</si>
  <si>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</si>
  <si>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</si>
  <si>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</si>
  <si>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</si>
  <si>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</si>
  <si>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</si>
  <si>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</si>
  <si>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</si>
  <si>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</si>
  <si>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</si>
  <si>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</si>
  <si>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</si>
  <si>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</si>
  <si>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</si>
  <si>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</si>
  <si>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</si>
  <si>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</si>
  <si>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</si>
  <si>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</si>
  <si>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</si>
  <si>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</si>
  <si>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</si>
  <si>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</si>
  <si>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</si>
  <si>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</si>
  <si>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</si>
  <si>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</si>
  <si>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</si>
  <si>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</si>
  <si>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</si>
  <si>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</si>
  <si>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</si>
  <si>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</si>
  <si>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</si>
  <si>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</si>
  <si>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</si>
  <si>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</si>
  <si>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</si>
  <si>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</si>
  <si>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</si>
  <si>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</si>
  <si>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</si>
  <si>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</si>
  <si>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</si>
  <si>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</si>
  <si>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</si>
  <si>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</si>
  <si>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</si>
  <si>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</si>
  <si>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</si>
  <si>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</si>
  <si>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</si>
  <si>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</si>
  <si>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</si>
  <si>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</si>
  <si>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</si>
  <si>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</si>
  <si>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</si>
  <si>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</si>
  <si>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</si>
  <si>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</si>
  <si>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</si>
  <si>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</si>
  <si>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</si>
  <si>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</si>
  <si>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</si>
  <si>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</si>
  <si>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</si>
  <si>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</si>
  <si>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</si>
  <si>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</si>
  <si>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</si>
  <si>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</si>
  <si>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</si>
  <si>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</si>
  <si>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</si>
  <si>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</si>
  <si>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</si>
  <si>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</si>
  <si>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</si>
  <si>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</si>
  <si>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</si>
  <si>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</si>
  <si>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</si>
  <si>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</si>
  <si>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</si>
  <si>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</si>
  <si>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</si>
  <si>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</si>
  <si>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</si>
  <si>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</si>
  <si>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</si>
  <si>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</si>
  <si>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</si>
  <si>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</si>
  <si>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</si>
  <si>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</si>
  <si>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</si>
  <si>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</si>
  <si>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</si>
  <si>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</si>
  <si>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</si>
  <si>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</si>
  <si>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</si>
  <si>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</si>
  <si>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</si>
  <si>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</si>
  <si>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</si>
  <si>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</si>
  <si>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</si>
  <si>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</si>
  <si>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</si>
  <si>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</si>
  <si>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</si>
  <si>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</si>
  <si>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</si>
  <si>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</si>
  <si>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</si>
  <si>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</si>
  <si>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</si>
  <si>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</si>
  <si>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</si>
  <si>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</si>
  <si>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</si>
  <si>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</si>
  <si>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</si>
  <si>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</si>
  <si>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</si>
  <si>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</si>
  <si>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</si>
  <si>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</si>
  <si>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</si>
  <si>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</si>
  <si>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</si>
  <si>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</si>
  <si>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</si>
  <si>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</si>
  <si>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</si>
  <si>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</si>
  <si>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</si>
  <si>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</si>
  <si>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</si>
  <si>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</si>
  <si>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</si>
  <si>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</si>
  <si>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</si>
  <si>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</si>
  <si>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</si>
  <si>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</si>
  <si>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</si>
  <si>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</si>
  <si>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</si>
  <si>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</si>
  <si>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</si>
  <si>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</si>
  <si>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</si>
  <si>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</si>
  <si>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</si>
  <si>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</si>
  <si>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</si>
  <si>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</si>
  <si>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</si>
  <si>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</si>
  <si>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</si>
  <si>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</si>
  <si>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</si>
  <si>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</si>
  <si>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</si>
  <si>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</si>
  <si>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</si>
  <si>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</si>
  <si>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</si>
  <si>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</si>
  <si>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</si>
  <si>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</si>
  <si>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</si>
  <si>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</si>
  <si>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</si>
  <si>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</si>
  <si>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</si>
  <si>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</si>
  <si>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</si>
  <si>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</si>
  <si>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</si>
  <si>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</si>
  <si>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</si>
  <si>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</si>
  <si>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</si>
  <si>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</si>
  <si>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</si>
  <si>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</si>
  <si>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</si>
  <si>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</si>
  <si>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</si>
  <si>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</si>
  <si>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</si>
  <si>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</si>
  <si>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</si>
  <si>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</si>
  <si>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</si>
  <si>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</si>
  <si>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</si>
  <si>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</si>
  <si>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</si>
  <si>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</si>
  <si>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</si>
  <si>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</si>
  <si>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</si>
  <si>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</si>
  <si>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</si>
  <si>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</si>
  <si>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</si>
  <si>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</si>
  <si>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</si>
  <si>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</si>
  <si>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</si>
  <si>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</si>
  <si>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</si>
  <si>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</si>
  <si>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</si>
  <si>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</si>
  <si>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</si>
  <si>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</si>
  <si>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</si>
  <si>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</si>
  <si>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</si>
  <si>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</si>
  <si>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</si>
  <si>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</si>
  <si>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</si>
  <si>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</si>
  <si>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</si>
  <si>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</si>
  <si>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</si>
  <si>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</si>
  <si>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</si>
  <si>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</si>
  <si>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</si>
  <si>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</si>
  <si>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</si>
  <si>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</si>
  <si>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</si>
  <si>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</si>
  <si>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</si>
  <si>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</si>
  <si>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</si>
  <si>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</si>
  <si>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</si>
  <si>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</si>
  <si>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</si>
  <si>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</si>
  <si>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</si>
  <si>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</si>
  <si>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</si>
  <si>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</si>
  <si>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</si>
  <si>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</si>
  <si>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</si>
  <si>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</si>
  <si>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</si>
  <si>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</si>
  <si>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</si>
  <si>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</si>
  <si>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</si>
  <si>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</si>
  <si>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</si>
  <si>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</si>
  <si>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</si>
  <si>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</si>
  <si>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</si>
  <si>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</si>
  <si>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</si>
  <si>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</si>
  <si>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</si>
  <si>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</si>
  <si>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</si>
  <si>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</si>
  <si>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</si>
  <si>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</si>
  <si>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</si>
  <si>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</si>
  <si>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</si>
  <si>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</si>
  <si>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</si>
  <si>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</si>
  <si>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</si>
  <si>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</si>
  <si>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</si>
  <si>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</si>
  <si>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</si>
  <si>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</si>
  <si>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</si>
  <si>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</si>
  <si>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</si>
  <si>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</si>
  <si>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</si>
  <si>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</si>
  <si>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</si>
  <si>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</si>
  <si>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</si>
  <si>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</si>
  <si>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</si>
  <si>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</si>
  <si>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</si>
  <si>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</si>
  <si>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</si>
  <si>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</si>
  <si>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</si>
  <si>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</si>
  <si>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</si>
  <si>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</si>
  <si>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</si>
  <si>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</si>
  <si>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</si>
  <si>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</si>
  <si>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</si>
  <si>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</si>
  <si>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</si>
  <si>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</si>
  <si>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</si>
  <si>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</si>
  <si>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</si>
  <si>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</si>
  <si>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</si>
  <si>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</si>
  <si>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</si>
  <si>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</si>
  <si>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</si>
  <si>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</si>
  <si>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</si>
  <si>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</si>
  <si>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</si>
  <si>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</si>
  <si>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</si>
  <si>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</si>
  <si>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</si>
  <si>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</si>
  <si>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</si>
  <si>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</si>
  <si>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</si>
  <si>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</si>
  <si>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</si>
  <si>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</si>
  <si>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</si>
  <si>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</si>
  <si>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</si>
  <si>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</si>
  <si>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</si>
  <si>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</si>
  <si>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</si>
  <si>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</si>
  <si>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</si>
  <si>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</si>
  <si>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</si>
  <si>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</si>
  <si>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</si>
  <si>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</si>
  <si>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</si>
  <si>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</si>
  <si>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</si>
  <si>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</si>
  <si>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</si>
  <si>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</si>
  <si>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</si>
  <si>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</si>
  <si>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</si>
  <si>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</si>
  <si>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</si>
  <si>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</si>
  <si>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</si>
  <si>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</si>
  <si>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</si>
  <si>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</si>
  <si>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</si>
  <si>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</si>
  <si>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</si>
  <si>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</si>
  <si>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</si>
  <si>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</si>
  <si>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</si>
  <si>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</si>
  <si>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</si>
  <si>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</si>
  <si>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</si>
  <si>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</si>
  <si>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</si>
  <si>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</si>
  <si>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</si>
  <si>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</si>
  <si>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</si>
  <si>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</si>
  <si>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</si>
  <si>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</si>
  <si>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</si>
  <si>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</si>
  <si>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</si>
  <si>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</si>
  <si>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</si>
  <si>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</si>
  <si>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</si>
  <si>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</si>
  <si>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</si>
  <si>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</si>
  <si>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</si>
  <si>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</si>
  <si>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</si>
  <si>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</si>
  <si>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</si>
  <si>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</si>
  <si>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</si>
  <si>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</si>
  <si>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</si>
  <si>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</si>
  <si>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</si>
  <si>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</si>
  <si>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</si>
  <si>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</si>
  <si>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</si>
  <si>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</si>
  <si>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</si>
  <si>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</si>
  <si>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</si>
  <si>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</si>
  <si>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</si>
  <si>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</si>
  <si>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</si>
  <si>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</si>
  <si>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</si>
  <si>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</si>
  <si>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</si>
  <si>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</si>
  <si>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</si>
  <si>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</si>
  <si>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</si>
  <si>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</si>
  <si>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</si>
  <si>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</si>
  <si>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</si>
  <si>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</si>
  <si>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</si>
  <si>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</si>
  <si>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</si>
  <si>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</si>
  <si>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</si>
  <si>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</si>
  <si>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</si>
  <si>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</si>
  <si>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</si>
  <si>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</si>
  <si>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</si>
  <si>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</si>
  <si>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</si>
  <si>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</si>
  <si>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</si>
  <si>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</si>
  <si>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</si>
  <si>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</si>
  <si>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</si>
  <si>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</si>
  <si>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</si>
  <si>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</si>
  <si>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</si>
  <si>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</si>
  <si>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</si>
  <si>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</si>
  <si>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</si>
  <si>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</si>
  <si>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</si>
  <si>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</si>
  <si>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</si>
  <si>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</si>
  <si>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</si>
  <si>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</si>
  <si>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</si>
  <si>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</si>
  <si>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</si>
  <si>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</si>
  <si>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</si>
  <si>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</si>
  <si>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</si>
  <si>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</si>
  <si>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</si>
  <si>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</si>
  <si>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</si>
  <si>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</si>
  <si>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</si>
  <si>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</si>
  <si>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</si>
  <si>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</si>
  <si>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</si>
  <si>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</si>
  <si>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</si>
  <si>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</si>
  <si>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</si>
  <si>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</si>
  <si>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</si>
  <si>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</si>
  <si>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</si>
  <si>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</si>
  <si>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</si>
  <si>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</si>
  <si>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</si>
  <si>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</si>
  <si>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</si>
  <si>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</si>
  <si>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</si>
  <si>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</si>
  <si>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</si>
  <si>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</si>
  <si>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</si>
  <si>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</si>
  <si>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</si>
  <si>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</si>
  <si>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</si>
  <si>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</si>
  <si>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</si>
  <si>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</si>
  <si>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</si>
  <si>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</si>
  <si>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</si>
  <si>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</si>
  <si>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</si>
  <si>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</si>
  <si>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</si>
  <si>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</si>
  <si>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</si>
  <si>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</si>
  <si>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</si>
  <si>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</si>
  <si>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</si>
  <si>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</si>
  <si>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</si>
  <si>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</si>
  <si>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</si>
  <si>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</si>
  <si>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</si>
  <si>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</si>
  <si>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</si>
  <si>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</si>
  <si>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</si>
  <si>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</si>
  <si>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</si>
  <si>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</si>
  <si>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</si>
  <si>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</si>
  <si>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</si>
  <si>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</si>
  <si>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</si>
  <si>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</si>
  <si>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</si>
  <si>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</si>
  <si>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</si>
  <si>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</si>
  <si>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</si>
  <si>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</si>
  <si>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</si>
  <si>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</si>
  <si>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</si>
  <si>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</si>
  <si>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</si>
  <si>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</si>
  <si>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</si>
  <si>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</si>
  <si>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</si>
  <si>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</si>
  <si>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</si>
  <si>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</si>
  <si>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</si>
  <si>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</si>
  <si>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</si>
  <si>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</si>
  <si>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</si>
  <si>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</si>
  <si>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</si>
  <si>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</si>
  <si>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</si>
  <si>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</si>
  <si>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</si>
  <si>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</si>
  <si>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</si>
  <si>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</si>
  <si>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</si>
  <si>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</si>
  <si>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</si>
  <si>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</si>
  <si>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</si>
  <si>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</si>
  <si>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</si>
  <si>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</si>
  <si>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</si>
  <si>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</si>
  <si>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</si>
  <si>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</si>
  <si>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</si>
  <si>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</si>
  <si>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</si>
  <si>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</si>
  <si>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</si>
  <si>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</si>
  <si>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</si>
  <si>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</si>
  <si>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</si>
  <si>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</si>
  <si>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</si>
  <si>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</si>
  <si>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</si>
  <si>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</si>
  <si>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</si>
  <si>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</si>
  <si>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</si>
  <si>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</si>
  <si>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</si>
  <si>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</si>
  <si>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</si>
  <si>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</si>
  <si>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</si>
  <si>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</si>
  <si>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</si>
  <si>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</si>
  <si>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</si>
  <si>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</si>
  <si>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</si>
  <si>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</si>
  <si>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</si>
  <si>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</si>
  <si>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</si>
  <si>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</si>
  <si>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</si>
  <si>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</si>
  <si>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</si>
  <si>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</si>
  <si>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</si>
  <si>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</si>
  <si>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</si>
  <si>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</si>
  <si>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</si>
  <si>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</si>
  <si>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</si>
  <si>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</si>
  <si>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</si>
  <si>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</si>
  <si>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</si>
  <si>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</si>
  <si>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</si>
  <si>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</si>
  <si>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</si>
  <si>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</si>
  <si>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</si>
  <si>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</si>
  <si>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</si>
  <si>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</si>
  <si>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</si>
  <si>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</si>
  <si>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</si>
  <si>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</si>
  <si>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</si>
  <si>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</si>
  <si>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</si>
  <si>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</si>
  <si>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</si>
  <si>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</si>
  <si>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</si>
  <si>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</si>
  <si>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</si>
  <si>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</si>
  <si>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</si>
  <si>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</si>
  <si>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</si>
  <si>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</si>
  <si>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</si>
  <si>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</si>
  <si>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</si>
  <si>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</si>
  <si>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</si>
  <si>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</si>
  <si>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</si>
  <si>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</si>
  <si>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</si>
  <si>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</si>
  <si>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</si>
  <si>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</si>
  <si>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</si>
  <si>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</si>
  <si>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</si>
  <si>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</si>
  <si>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</si>
  <si>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</si>
  <si>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</si>
  <si>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</si>
  <si>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</si>
  <si>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</si>
  <si>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</si>
  <si>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</si>
  <si>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</si>
  <si>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</si>
  <si>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</si>
  <si>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</si>
  <si>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</si>
  <si>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</si>
  <si>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</si>
  <si>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</si>
  <si>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</si>
  <si>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</si>
  <si>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</si>
  <si>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</si>
  <si>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</si>
  <si>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</si>
  <si>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</si>
  <si>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</si>
  <si>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</si>
  <si>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</si>
  <si>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</si>
  <si>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</si>
  <si>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</si>
  <si>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</si>
  <si>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</si>
  <si>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</si>
  <si>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</si>
  <si>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</si>
  <si>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</si>
  <si>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</si>
  <si>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</si>
  <si>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</si>
  <si>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</si>
  <si>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</si>
  <si>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</si>
  <si>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</si>
  <si>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</si>
  <si>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</si>
  <si>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</si>
  <si>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</si>
  <si>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</si>
  <si>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</si>
  <si>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</si>
  <si>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</si>
  <si>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</si>
  <si>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</si>
  <si>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</si>
  <si>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</si>
  <si>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</si>
  <si>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</si>
  <si>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</si>
  <si>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</si>
  <si>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</si>
  <si>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</si>
  <si>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</si>
  <si>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</si>
  <si>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</si>
  <si>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</si>
  <si>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</si>
  <si>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</si>
  <si>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</si>
  <si>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</si>
  <si>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</si>
  <si>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</si>
  <si>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</si>
  <si>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</si>
  <si>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</si>
  <si>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</si>
  <si>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</si>
  <si>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</si>
  <si>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</si>
  <si>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</si>
  <si>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</si>
  <si>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</si>
  <si>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</si>
  <si>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</si>
  <si>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</si>
  <si>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</si>
  <si>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</si>
  <si>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</si>
  <si>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</si>
  <si>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</si>
  <si>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</si>
  <si>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</si>
  <si>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</si>
  <si>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</si>
  <si>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</si>
  <si>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</si>
  <si>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</si>
  <si>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</si>
  <si>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</si>
  <si>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</si>
  <si>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</si>
  <si>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</si>
  <si>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</si>
  <si>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</si>
  <si>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</si>
  <si>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</si>
  <si>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</si>
  <si>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</si>
  <si>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</si>
  <si>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</si>
  <si>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</si>
  <si>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</si>
  <si>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</si>
  <si>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</si>
  <si>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</si>
  <si>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</si>
  <si>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</si>
  <si>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</si>
  <si>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</si>
  <si>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</si>
  <si>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</si>
  <si>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</si>
  <si>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</si>
  <si>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</si>
  <si>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</si>
  <si>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</si>
  <si>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</si>
  <si>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</si>
  <si>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</si>
  <si>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</si>
  <si>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</si>
  <si>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</si>
  <si>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</si>
  <si>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</si>
  <si>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</si>
  <si>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</si>
  <si>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</si>
  <si>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</si>
  <si>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</si>
  <si>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</si>
  <si>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</si>
  <si>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</si>
  <si>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</si>
  <si>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</si>
  <si>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</si>
  <si>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</si>
  <si>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</si>
  <si>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</si>
  <si>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</si>
  <si>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</si>
  <si>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</si>
  <si>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</si>
  <si>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</si>
  <si>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</si>
  <si>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</si>
  <si>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</si>
  <si>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</si>
  <si>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</si>
  <si>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</si>
  <si>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</si>
  <si>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</si>
  <si>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</si>
  <si>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</si>
  <si>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</si>
  <si>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</si>
  <si>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</si>
  <si>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</si>
  <si>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</si>
  <si>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</si>
  <si>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</si>
  <si>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</si>
  <si>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</si>
  <si>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</si>
  <si>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</si>
  <si>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</si>
  <si>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</si>
  <si>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</si>
  <si>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</si>
  <si>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</si>
  <si>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</si>
  <si>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</si>
  <si>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</si>
  <si>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</si>
  <si>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</si>
  <si>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</si>
  <si>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</si>
  <si>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</si>
  <si>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</si>
  <si>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</si>
  <si>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</si>
  <si>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</si>
  <si>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</si>
  <si>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</si>
  <si>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</si>
  <si>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</si>
  <si>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</si>
  <si>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</si>
  <si>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</si>
  <si>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</si>
  <si>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</si>
  <si>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</si>
  <si>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</si>
  <si>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</si>
  <si>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</si>
  <si>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</si>
  <si>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</si>
  <si>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</si>
  <si>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</si>
  <si>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</si>
  <si>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</si>
  <si>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</si>
  <si>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</si>
  <si>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</si>
  <si>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</si>
  <si>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</si>
  <si>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</si>
  <si>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</si>
  <si>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</si>
  <si>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</si>
  <si>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</si>
  <si>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</si>
  <si>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</si>
  <si>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</si>
  <si>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</si>
  <si>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</si>
  <si>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</si>
  <si>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</si>
  <si>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</si>
  <si>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</si>
  <si>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</si>
  <si>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</si>
  <si>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</si>
  <si>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</si>
  <si>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</si>
  <si>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</si>
  <si>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</si>
  <si>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</si>
  <si>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</si>
  <si>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</si>
  <si>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</si>
  <si>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</si>
  <si>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</si>
  <si>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</si>
  <si>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</si>
  <si>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</si>
  <si>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</si>
  <si>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</si>
  <si>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</si>
  <si>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</si>
  <si>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</si>
  <si>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</si>
  <si>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</si>
  <si>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</si>
  <si>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</si>
  <si>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</si>
  <si>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</si>
  <si>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</si>
  <si>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</si>
  <si>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</si>
  <si>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</si>
  <si>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</si>
  <si>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</si>
  <si>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</si>
  <si>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</si>
  <si>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</si>
  <si>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</si>
  <si>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</si>
  <si>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</si>
  <si>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</si>
  <si>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</si>
  <si>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</si>
  <si>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</si>
  <si>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</si>
  <si>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</si>
  <si>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</si>
  <si>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</si>
  <si>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</si>
  <si>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</si>
  <si>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</si>
  <si>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</si>
  <si>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</si>
  <si>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</si>
  <si>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</si>
  <si>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</si>
  <si>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</si>
  <si>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</si>
  <si>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</si>
  <si>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</si>
  <si>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</si>
  <si>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</si>
  <si>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</si>
  <si>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</si>
  <si>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</si>
  <si>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</si>
  <si>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</si>
  <si>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</si>
  <si>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</si>
  <si>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</si>
  <si>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</si>
  <si>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</si>
  <si>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</si>
  <si>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</si>
  <si>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</si>
  <si>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</si>
  <si>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</si>
  <si>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</si>
  <si>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</si>
  <si>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</si>
  <si>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</si>
  <si>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</si>
  <si>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</si>
  <si>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</si>
  <si>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</si>
  <si>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</si>
  <si>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</si>
  <si>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</si>
  <si>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</si>
  <si>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</si>
  <si>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</si>
  <si>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</si>
  <si>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</si>
  <si>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</si>
  <si>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</si>
  <si>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</si>
  <si>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</si>
  <si>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</si>
  <si>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</si>
  <si>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</si>
  <si>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</si>
  <si>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</si>
  <si>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</si>
  <si>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</si>
  <si>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</si>
  <si>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</si>
  <si>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</si>
  <si>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</si>
  <si>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</si>
  <si>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</si>
  <si>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</si>
  <si>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</si>
  <si>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</si>
  <si>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</si>
  <si>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</si>
  <si>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</si>
  <si>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</si>
  <si>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</si>
  <si>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</si>
  <si>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</si>
  <si>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</si>
  <si>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</si>
  <si>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</si>
  <si>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</si>
  <si>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</si>
  <si>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</si>
  <si>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</si>
  <si>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</si>
  <si>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</si>
  <si>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</si>
  <si>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</si>
  <si>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</si>
  <si>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</si>
  <si>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</si>
  <si>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</si>
  <si>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</si>
  <si>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</si>
  <si>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</si>
  <si>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</si>
  <si>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</si>
  <si>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</si>
  <si>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</si>
  <si>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</si>
  <si>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</si>
  <si>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</si>
  <si>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</si>
  <si>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</si>
  <si>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</si>
  <si>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</si>
  <si>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</si>
  <si>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</si>
  <si>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</si>
  <si>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</si>
  <si>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</si>
  <si>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</si>
  <si>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</si>
  <si>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</si>
  <si>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</si>
  <si>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</si>
  <si>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</si>
  <si>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</si>
  <si>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</si>
  <si>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</si>
  <si>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</si>
  <si>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</si>
  <si>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</si>
  <si>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</si>
  <si>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</si>
  <si>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</si>
  <si>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</si>
  <si>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</si>
  <si>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</si>
  <si>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</si>
  <si>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</si>
  <si>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</si>
  <si>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</si>
  <si>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</si>
  <si>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</si>
  <si>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</si>
  <si>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</si>
  <si>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</si>
  <si>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</si>
  <si>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</si>
  <si>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</si>
  <si>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</si>
  <si>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</si>
  <si>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</si>
  <si>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</si>
  <si>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</si>
  <si>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</si>
  <si>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</si>
  <si>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</si>
  <si>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</si>
  <si>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</si>
  <si>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</si>
  <si>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</si>
  <si>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</si>
  <si>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</si>
  <si>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</si>
  <si>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</si>
  <si>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</si>
  <si>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</si>
  <si>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</si>
  <si>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</si>
  <si>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</si>
  <si>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</si>
  <si>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</si>
  <si>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</si>
  <si>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</si>
  <si>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</si>
  <si>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</si>
  <si>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</si>
  <si>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</si>
  <si>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</si>
  <si>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</si>
  <si>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</si>
  <si>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</si>
  <si>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</si>
  <si>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</si>
  <si>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</si>
  <si>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</si>
  <si>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</si>
  <si>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</si>
  <si>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</si>
  <si>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</si>
  <si>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</si>
  <si>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</si>
  <si>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</si>
  <si>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</si>
  <si>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</si>
  <si>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</si>
  <si>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</si>
  <si>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</si>
  <si>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</si>
  <si>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</si>
  <si>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</si>
  <si>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</si>
  <si>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</si>
  <si>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</si>
  <si>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</si>
  <si>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</si>
  <si>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</si>
  <si>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</si>
  <si>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</si>
  <si>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</si>
  <si>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</si>
  <si>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</si>
  <si>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</si>
  <si>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</si>
  <si>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</si>
  <si>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</si>
  <si>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</si>
  <si>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</si>
  <si>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</si>
  <si>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</si>
  <si>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</si>
  <si>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</si>
  <si>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</si>
  <si>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</si>
  <si>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</si>
  <si>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</si>
  <si>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</si>
  <si>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</si>
  <si>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</si>
  <si>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</si>
  <si>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</si>
  <si>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</si>
  <si>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</si>
  <si>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</si>
  <si>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</si>
  <si>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</si>
  <si>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</si>
  <si>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</si>
  <si>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</si>
  <si>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</si>
  <si>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</si>
  <si>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</si>
  <si>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</si>
  <si>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</si>
  <si>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</si>
  <si>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</si>
  <si>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</si>
  <si>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</si>
  <si>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</si>
  <si>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</si>
  <si>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</si>
  <si>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</si>
  <si>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</si>
  <si>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</si>
  <si>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</si>
  <si>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</si>
  <si>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</si>
  <si>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</si>
  <si>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</si>
  <si>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</si>
  <si>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</si>
  <si>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</si>
  <si>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</si>
  <si>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</si>
  <si>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</si>
  <si>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</si>
  <si>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</si>
  <si>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</si>
  <si>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</si>
  <si>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</si>
  <si>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</si>
  <si>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</si>
  <si>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</si>
  <si>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</si>
  <si>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</si>
  <si>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</si>
  <si>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</si>
  <si>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</si>
  <si>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</si>
  <si>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</si>
  <si>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</si>
  <si>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</si>
  <si>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</si>
  <si>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</si>
  <si>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</si>
  <si>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</si>
  <si>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</si>
  <si>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</si>
  <si>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</si>
  <si>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</si>
  <si>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</si>
  <si>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</si>
  <si>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</si>
  <si>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</si>
  <si>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</si>
  <si>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</si>
  <si>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</si>
  <si>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</si>
  <si>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</si>
  <si>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</si>
  <si>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</si>
  <si>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</si>
  <si>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</si>
  <si>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</si>
  <si>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</si>
  <si>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</si>
  <si>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</si>
  <si>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</si>
  <si>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</si>
  <si>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</si>
  <si>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</si>
  <si>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</si>
  <si>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</si>
  <si>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</si>
  <si>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</si>
  <si>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</si>
  <si>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</si>
  <si>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</si>
  <si>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</si>
  <si>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</si>
  <si>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</si>
  <si>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</si>
  <si>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</si>
  <si>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</si>
  <si>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</si>
  <si>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</si>
  <si>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</si>
  <si>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</si>
  <si>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</si>
  <si>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</si>
  <si>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</si>
  <si>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</si>
  <si>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</si>
  <si>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</si>
  <si>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</si>
  <si>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</si>
  <si>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</si>
  <si>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</si>
  <si>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</si>
  <si>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</si>
  <si>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</si>
  <si>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</si>
  <si>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</si>
  <si>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</si>
  <si>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</si>
  <si>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</si>
  <si>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</si>
  <si>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</si>
  <si>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</si>
  <si>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</si>
  <si>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</si>
  <si>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</si>
  <si>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</si>
  <si>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</si>
  <si>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</si>
  <si>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</si>
  <si>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</si>
  <si>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</si>
  <si>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</si>
  <si>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</si>
  <si>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</si>
  <si>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</si>
  <si>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</si>
  <si>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</si>
  <si>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</si>
  <si>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</si>
  <si>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</si>
  <si>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</si>
  <si>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</si>
  <si>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</si>
  <si>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</si>
  <si>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</si>
  <si>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</si>
  <si>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</si>
  <si>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</si>
  <si>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</si>
  <si>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</si>
  <si>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</si>
  <si>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</si>
  <si>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</si>
  <si>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</si>
  <si>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</si>
  <si>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</si>
  <si>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</si>
  <si>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</si>
  <si>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</si>
  <si>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</si>
  <si>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</si>
  <si>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</si>
  <si>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</si>
  <si>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</si>
  <si>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</si>
  <si>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</si>
  <si>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</si>
  <si>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</si>
  <si>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</si>
  <si>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</si>
  <si>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</si>
  <si>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</si>
  <si>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</si>
  <si>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</si>
  <si>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</si>
  <si>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</si>
  <si>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</si>
  <si>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</si>
  <si>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</si>
  <si>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</si>
  <si>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</si>
  <si>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</si>
  <si>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</si>
  <si>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</si>
  <si>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</si>
  <si>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</si>
  <si>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</si>
  <si>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</si>
  <si>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</si>
  <si>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</si>
  <si>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</si>
  <si>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</si>
  <si>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</si>
  <si>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</si>
  <si>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</si>
  <si>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</si>
  <si>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</si>
  <si>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</si>
  <si>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</si>
  <si>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</si>
  <si>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</si>
  <si>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</si>
  <si>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</si>
  <si>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</si>
  <si>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</si>
  <si>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</si>
  <si>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</si>
  <si>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</si>
  <si>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</si>
  <si>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</si>
  <si>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</si>
  <si>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</si>
  <si>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</si>
  <si>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</si>
  <si>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</si>
  <si>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</si>
  <si>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</si>
  <si>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</si>
  <si>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</si>
  <si>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</si>
  <si>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</si>
  <si>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</si>
  <si>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</si>
  <si>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</si>
  <si>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</si>
  <si>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</si>
  <si>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</si>
  <si>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</si>
  <si>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</si>
  <si>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</si>
  <si>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</si>
  <si>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</si>
  <si>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</si>
  <si>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</si>
  <si>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</si>
  <si>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</si>
  <si>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</si>
  <si>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</si>
  <si>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</si>
  <si>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</si>
  <si>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</si>
  <si>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</si>
  <si>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</si>
  <si>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</si>
  <si>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</si>
  <si>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</si>
  <si>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</si>
  <si>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</si>
  <si>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</si>
  <si>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</si>
  <si>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</si>
  <si>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</si>
  <si>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</si>
  <si>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</si>
  <si>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</si>
  <si>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</si>
  <si>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</si>
  <si>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</si>
  <si>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</si>
  <si>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</si>
  <si>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</si>
  <si>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</si>
  <si>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</si>
  <si>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</si>
  <si>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</si>
  <si>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</si>
  <si>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</si>
  <si>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</si>
  <si>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</si>
  <si>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</si>
  <si>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</si>
  <si>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</si>
  <si>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</si>
  <si>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</si>
  <si>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</si>
  <si>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</si>
  <si>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</si>
  <si>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</si>
  <si>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</si>
  <si>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</si>
  <si>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</si>
  <si>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</si>
  <si>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</si>
  <si>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</si>
  <si>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</si>
  <si>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</si>
  <si>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</si>
  <si>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</si>
  <si>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</si>
  <si>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</si>
  <si>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</si>
  <si>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</si>
  <si>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</si>
  <si>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</si>
  <si>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</si>
  <si>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</si>
  <si>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</si>
  <si>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</si>
  <si>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</si>
  <si>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</si>
  <si>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</si>
  <si>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</si>
  <si>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</si>
  <si>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</si>
  <si>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</si>
  <si>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</si>
  <si>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</si>
  <si>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</si>
  <si>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</si>
  <si>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</si>
  <si>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</si>
  <si>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</si>
  <si>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</si>
  <si>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</si>
  <si>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</si>
  <si>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</si>
  <si>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</si>
  <si>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</si>
  <si>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</si>
  <si>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</si>
  <si>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</si>
  <si>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</si>
  <si>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</si>
  <si>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</si>
  <si>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</si>
  <si>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</si>
  <si>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</si>
  <si>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</si>
  <si>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</si>
  <si>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</si>
  <si>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</si>
  <si>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</si>
  <si>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</si>
  <si>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</si>
  <si>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</si>
  <si>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</si>
  <si>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</si>
  <si>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</si>
  <si>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</si>
  <si>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</si>
  <si>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</si>
  <si>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</si>
  <si>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</si>
  <si>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</si>
  <si>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</si>
  <si>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</si>
  <si>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</si>
  <si>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</si>
  <si>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</si>
  <si>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</si>
  <si>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</si>
  <si>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</si>
  <si>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</si>
  <si>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</si>
  <si>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</si>
  <si>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</si>
  <si>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</si>
  <si>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</si>
  <si>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</si>
  <si>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</si>
  <si>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</si>
  <si>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</si>
  <si>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</si>
  <si>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</si>
  <si>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</si>
  <si>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</si>
  <si>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</si>
  <si>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</si>
  <si>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</si>
  <si>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</si>
  <si>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</si>
  <si>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</si>
  <si>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</si>
  <si>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</si>
  <si>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</si>
  <si>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</si>
  <si>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</si>
  <si>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</si>
  <si>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</si>
  <si>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</si>
  <si>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</si>
  <si>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</si>
  <si>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</si>
  <si>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</si>
  <si>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</si>
  <si>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</si>
  <si>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</si>
  <si>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</si>
  <si>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</si>
  <si>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</si>
  <si>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</si>
  <si>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</si>
  <si>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</si>
  <si>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</si>
  <si>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</si>
  <si>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</si>
  <si>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</si>
  <si>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</si>
  <si>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</si>
  <si>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</si>
  <si>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</si>
  <si>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</si>
  <si>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</si>
  <si>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</si>
  <si>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</si>
  <si>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</si>
  <si>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</si>
  <si>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</si>
  <si>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</si>
  <si>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</si>
  <si>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</si>
  <si>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</si>
  <si>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</si>
  <si>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</si>
  <si>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</si>
  <si>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</si>
  <si>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</si>
  <si>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</si>
  <si>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</si>
  <si>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</si>
  <si>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</si>
  <si>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</si>
  <si>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</si>
  <si>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</si>
  <si>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</si>
  <si>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</si>
  <si>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</si>
  <si>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</si>
  <si>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</si>
  <si>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</si>
  <si>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</si>
  <si>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</si>
  <si>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</si>
  <si>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</si>
  <si>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</si>
  <si>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</si>
  <si>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</si>
  <si>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</si>
  <si>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</si>
  <si>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</si>
  <si>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</si>
  <si>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</si>
  <si>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</si>
  <si>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</si>
  <si>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</si>
  <si>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</si>
  <si>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</si>
  <si>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</si>
  <si>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</si>
  <si>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</si>
  <si>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</si>
  <si>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</si>
  <si>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</si>
  <si>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</si>
  <si>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</si>
  <si>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</si>
  <si>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</si>
  <si>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</si>
  <si>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</si>
  <si>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</si>
  <si>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</si>
  <si>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</si>
  <si>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</si>
  <si>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</si>
  <si>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</si>
  <si>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</si>
  <si>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</si>
  <si>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</si>
  <si>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</si>
  <si>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</si>
  <si>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</si>
  <si>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</si>
  <si>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</si>
  <si>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</si>
  <si>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</si>
  <si>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</si>
  <si>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</si>
  <si>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</si>
  <si>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</si>
  <si>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</si>
  <si>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</si>
  <si>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</si>
  <si>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</si>
  <si>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</si>
  <si>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</si>
  <si>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</si>
  <si>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</si>
  <si>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</si>
  <si>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</si>
  <si>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</si>
  <si>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</si>
  <si>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</si>
  <si>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</si>
  <si>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</si>
  <si>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</si>
  <si>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</si>
  <si>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</si>
  <si>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</si>
  <si>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</si>
  <si>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</si>
  <si>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</si>
  <si>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</si>
  <si>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</si>
  <si>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</si>
  <si>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</si>
  <si>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</si>
  <si>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</si>
  <si>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</si>
  <si>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</si>
  <si>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</si>
  <si>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</si>
  <si>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</si>
  <si>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</si>
  <si>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</si>
  <si>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</si>
  <si>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</si>
  <si>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</si>
  <si>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</si>
  <si>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</si>
  <si>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</si>
  <si>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</si>
  <si>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</si>
  <si>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</si>
  <si>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</si>
  <si>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</si>
  <si>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</si>
  <si>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</si>
  <si>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</si>
  <si>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</si>
  <si>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</si>
  <si>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</si>
  <si>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</si>
  <si>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</si>
  <si>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</si>
  <si>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</si>
  <si>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</si>
  <si>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</si>
  <si>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</si>
  <si>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</si>
  <si>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</si>
  <si>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</si>
  <si>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</si>
  <si>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</si>
  <si>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</si>
  <si>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</si>
  <si>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</si>
  <si>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</si>
  <si>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</si>
  <si>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</si>
  <si>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</si>
  <si>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</si>
  <si>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</si>
  <si>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</si>
  <si>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</si>
  <si>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</si>
  <si>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</si>
  <si>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</si>
  <si>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</si>
  <si>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</si>
  <si>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</si>
  <si>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</si>
  <si>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</si>
  <si>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</si>
  <si>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</si>
  <si>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</si>
  <si>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</si>
  <si>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</si>
  <si>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</si>
  <si>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</si>
  <si>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</si>
  <si>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</si>
  <si>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</si>
  <si>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</si>
  <si>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</si>
  <si>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</si>
  <si>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</si>
  <si>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</si>
  <si>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</si>
  <si>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</si>
  <si>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</si>
  <si>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</si>
  <si>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</si>
  <si>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</si>
  <si>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</si>
  <si>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</si>
  <si>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</si>
  <si>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</si>
  <si>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</si>
  <si>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</si>
  <si>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</si>
  <si>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</si>
  <si>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</si>
  <si>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</si>
  <si>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</si>
  <si>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</si>
  <si>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</si>
  <si>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</si>
  <si>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</si>
  <si>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</si>
  <si>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</si>
  <si>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</si>
  <si>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</si>
  <si>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</si>
  <si>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</si>
  <si>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</si>
  <si>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</si>
  <si>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</si>
  <si>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</si>
  <si>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</si>
  <si>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</si>
  <si>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</si>
  <si>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</si>
  <si>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</si>
  <si>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</si>
  <si>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</si>
  <si>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</si>
  <si>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</si>
  <si>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</si>
  <si>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</si>
  <si>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</si>
  <si>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</si>
  <si>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</si>
  <si>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</si>
  <si>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</si>
  <si>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</si>
  <si>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</si>
  <si>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</si>
  <si>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</si>
  <si>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</si>
  <si>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</si>
  <si>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</si>
  <si>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</si>
  <si>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</si>
  <si>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</si>
  <si>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</si>
  <si>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</si>
  <si>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</si>
  <si>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</si>
  <si>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</si>
  <si>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</si>
  <si>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</si>
  <si>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</si>
  <si>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</si>
  <si>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</si>
  <si>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</si>
  <si>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</si>
  <si>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</si>
  <si>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</si>
  <si>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</si>
  <si>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</si>
  <si>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</si>
  <si>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</si>
  <si>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</si>
  <si>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</si>
  <si>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</si>
  <si>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</si>
  <si>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</si>
  <si>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</si>
  <si>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</si>
  <si>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</si>
  <si>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</si>
  <si>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</si>
  <si>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</si>
  <si>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</si>
  <si>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</si>
  <si>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</si>
  <si>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</si>
  <si>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</si>
  <si>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</si>
  <si>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</si>
  <si>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</si>
  <si>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</si>
  <si>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</si>
  <si>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</si>
  <si>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</si>
  <si>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</si>
  <si>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</si>
  <si>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</si>
  <si>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</si>
  <si>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</si>
  <si>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</si>
  <si>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</si>
  <si>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</si>
  <si>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</si>
  <si>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</si>
  <si>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</si>
  <si>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</si>
  <si>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</si>
  <si>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</si>
  <si>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</si>
  <si>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</si>
  <si>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</si>
  <si>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</si>
  <si>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</si>
  <si>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</si>
  <si>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</si>
  <si>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</si>
  <si>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</si>
  <si>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</si>
  <si>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</si>
  <si>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</si>
  <si>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</si>
  <si>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</si>
  <si>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</si>
  <si>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</si>
  <si>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</si>
  <si>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</si>
  <si>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</si>
  <si>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</si>
  <si>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</si>
  <si>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</si>
  <si>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</si>
  <si>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</si>
  <si>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</si>
  <si>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</si>
  <si>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</si>
  <si>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</si>
  <si>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</si>
  <si>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</si>
  <si>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</si>
  <si>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</si>
  <si>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</si>
  <si>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</si>
  <si>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</si>
  <si>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</si>
  <si>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</si>
  <si>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</si>
  <si>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</si>
  <si>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</si>
  <si>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</si>
  <si>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</si>
  <si>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</si>
  <si>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</si>
  <si>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</si>
  <si>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</si>
  <si>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</si>
  <si>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</si>
  <si>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</si>
  <si>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</si>
  <si>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</si>
  <si>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</si>
  <si>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</si>
  <si>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</si>
  <si>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</si>
  <si>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</si>
  <si>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</si>
  <si>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</si>
  <si>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</si>
  <si>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</si>
  <si>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</si>
  <si>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</si>
  <si>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</si>
  <si>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</si>
  <si>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</si>
  <si>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</si>
  <si>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</si>
  <si>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</si>
  <si>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</si>
  <si>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</si>
  <si>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</si>
  <si>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</si>
  <si>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</si>
  <si>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</si>
  <si>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</si>
  <si>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</si>
  <si>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</si>
  <si>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</si>
  <si>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</si>
  <si>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</si>
  <si>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</si>
  <si>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</si>
  <si>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</si>
  <si>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</si>
  <si>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</si>
  <si>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</si>
  <si>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</si>
  <si>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</si>
  <si>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</si>
  <si>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</si>
  <si>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</si>
  <si>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</si>
  <si>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</si>
  <si>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</si>
  <si>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</si>
  <si>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</si>
  <si>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</si>
  <si>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</si>
  <si>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</si>
  <si>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</si>
  <si>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</si>
  <si>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</si>
  <si>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</si>
  <si>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</si>
  <si>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</si>
  <si>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</si>
  <si>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</si>
  <si>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</si>
  <si>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</si>
  <si>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</si>
  <si>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</si>
  <si>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</si>
  <si>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</si>
  <si>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</si>
  <si>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</si>
  <si>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</si>
  <si>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</si>
  <si>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</si>
  <si>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</si>
  <si>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</si>
  <si>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</si>
  <si>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</si>
  <si>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</si>
  <si>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</si>
  <si>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</si>
  <si>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</si>
  <si>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</si>
  <si>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</si>
  <si>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</si>
  <si>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</si>
  <si>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</si>
  <si>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</si>
  <si>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</si>
  <si>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</si>
  <si>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</si>
  <si>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</si>
  <si>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</si>
  <si>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</si>
  <si>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</si>
  <si>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</si>
  <si>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</si>
  <si>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</si>
  <si>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</si>
  <si>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</si>
  <si>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</si>
  <si>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</si>
  <si>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</si>
  <si>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</si>
  <si>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</si>
  <si>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</si>
  <si>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</si>
  <si>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</si>
  <si>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</si>
  <si>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</si>
  <si>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</si>
  <si>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</si>
  <si>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</si>
  <si>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</si>
  <si>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</si>
  <si>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</si>
  <si>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</si>
  <si>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</si>
  <si>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</si>
  <si>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</si>
  <si>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</si>
  <si>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</si>
  <si>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</si>
  <si>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</si>
  <si>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</si>
  <si>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</si>
  <si>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</si>
  <si>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</si>
  <si>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</si>
  <si>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</si>
  <si>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</si>
  <si>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</si>
  <si>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</si>
  <si>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</si>
  <si>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</si>
  <si>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</si>
  <si>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</si>
  <si>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</si>
  <si>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</si>
  <si>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</si>
  <si>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</si>
  <si>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</si>
  <si>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</si>
  <si>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</si>
  <si>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</si>
  <si>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</si>
  <si>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</si>
  <si>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</si>
  <si>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</si>
  <si>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</si>
  <si>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</si>
  <si>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</si>
  <si>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</si>
  <si>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</si>
  <si>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</si>
  <si>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</si>
  <si>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</si>
  <si>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</si>
  <si>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</si>
  <si>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</si>
  <si>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</si>
  <si>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</si>
  <si>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</si>
  <si>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</si>
  <si>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</si>
  <si>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</si>
  <si>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</si>
  <si>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</si>
  <si>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</si>
  <si>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</si>
  <si>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</si>
  <si>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</si>
  <si>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</si>
  <si>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</si>
  <si>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</si>
  <si>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</si>
  <si>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</si>
  <si>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</si>
  <si>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</si>
  <si>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</si>
  <si>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</si>
  <si>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</si>
  <si>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</si>
  <si>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</si>
  <si>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</si>
  <si>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</si>
  <si>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</si>
  <si>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</si>
  <si>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</si>
  <si>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</si>
  <si>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</si>
  <si>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</si>
  <si>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</si>
  <si>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</si>
  <si>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</si>
  <si>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</si>
  <si>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</si>
  <si>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</si>
  <si>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</si>
  <si>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</si>
  <si>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</si>
  <si>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</si>
  <si>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</si>
  <si>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</si>
  <si>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</si>
  <si>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</si>
  <si>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</si>
  <si>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</si>
  <si>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</si>
  <si>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</si>
  <si>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</si>
  <si>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</si>
  <si>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</si>
  <si>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</si>
  <si>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</si>
  <si>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</si>
  <si>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</si>
  <si>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</si>
  <si>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</si>
  <si>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</si>
  <si>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</si>
  <si>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</si>
  <si>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</si>
  <si>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</si>
  <si>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</si>
  <si>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</si>
  <si>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</si>
  <si>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</si>
  <si>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</si>
  <si>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</si>
  <si>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</si>
  <si>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</si>
  <si>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</si>
  <si>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</si>
  <si>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</si>
  <si>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</si>
  <si>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</si>
  <si>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</si>
  <si>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</si>
  <si>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</si>
  <si>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</si>
  <si>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</si>
  <si>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</si>
  <si>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</si>
  <si>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</si>
  <si>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</si>
  <si>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</si>
  <si>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</si>
  <si>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</si>
  <si>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</si>
  <si>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</si>
  <si>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</si>
  <si>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</si>
  <si>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</si>
  <si>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</si>
  <si>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</si>
  <si>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</si>
  <si>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</si>
  <si>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</si>
  <si>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</si>
  <si>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</si>
  <si>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</si>
  <si>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</si>
  <si>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</si>
  <si>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</si>
  <si>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</si>
  <si>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</si>
  <si>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</si>
  <si>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</si>
  <si>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</si>
  <si>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</si>
  <si>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</si>
  <si>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</si>
  <si>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</si>
  <si>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</si>
  <si>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</si>
  <si>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</si>
  <si>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</si>
  <si>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</si>
  <si>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</si>
  <si>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</si>
  <si>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</si>
  <si>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</si>
  <si>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</si>
  <si>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</si>
  <si>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</si>
  <si>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</si>
  <si>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</si>
  <si>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</si>
  <si>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</si>
  <si>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</si>
  <si>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</si>
  <si>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</si>
  <si>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</si>
  <si>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</si>
  <si>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</si>
  <si>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</si>
  <si>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</si>
  <si>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</si>
  <si>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</si>
  <si>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</si>
  <si>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</si>
  <si>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</si>
  <si>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</si>
  <si>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</si>
  <si>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</si>
  <si>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</si>
  <si>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</si>
  <si>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</si>
  <si>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</si>
  <si>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</si>
  <si>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</si>
  <si>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</si>
  <si>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</si>
  <si>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</si>
  <si>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</si>
  <si>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</si>
  <si>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</si>
  <si>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</si>
  <si>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</si>
  <si>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</si>
  <si>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</si>
  <si>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</si>
  <si>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</si>
  <si>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</si>
  <si>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</si>
  <si>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</si>
  <si>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</si>
  <si>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</si>
  <si>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</si>
  <si>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</si>
  <si>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</si>
  <si>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</si>
  <si>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</si>
  <si>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</si>
  <si>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</si>
  <si>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</si>
  <si>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</si>
  <si>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</si>
  <si>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</si>
  <si>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</si>
  <si>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</si>
  <si>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</si>
  <si>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</si>
  <si>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</si>
  <si>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</si>
  <si>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</si>
  <si>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</si>
  <si>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</si>
  <si>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</si>
  <si>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</si>
  <si>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</si>
  <si>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</si>
  <si>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</si>
  <si>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</si>
  <si>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</si>
  <si>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</si>
  <si>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</si>
  <si>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</si>
  <si>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</si>
  <si>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</si>
  <si>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</si>
  <si>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</si>
  <si>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</si>
  <si>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</si>
  <si>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</si>
  <si>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</si>
  <si>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</si>
  <si>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</si>
  <si>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</si>
  <si>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</si>
  <si>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</si>
  <si>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</si>
  <si>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</si>
  <si>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</si>
  <si>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</si>
  <si>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</si>
  <si>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</si>
  <si>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</si>
  <si>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</si>
  <si>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</si>
  <si>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</si>
  <si>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</si>
  <si>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</si>
  <si>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</si>
  <si>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</si>
  <si>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</si>
  <si>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</si>
  <si>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</si>
  <si>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</si>
  <si>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</si>
  <si>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</si>
  <si>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</si>
  <si>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</si>
  <si>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</si>
  <si>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</si>
  <si>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</si>
  <si>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</si>
  <si>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</si>
  <si>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</si>
  <si>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</si>
  <si>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</si>
  <si>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</si>
  <si>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</si>
  <si>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</si>
  <si>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</si>
  <si>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</si>
  <si>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</si>
  <si>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</si>
  <si>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</si>
  <si>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</si>
  <si>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</si>
  <si>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</si>
  <si>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</si>
  <si>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</si>
  <si>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</si>
  <si>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</si>
  <si>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</si>
  <si>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</si>
  <si>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</si>
  <si>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</si>
  <si>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</si>
  <si>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</si>
  <si>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</si>
  <si>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</si>
  <si>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</si>
  <si>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</si>
  <si>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</si>
  <si>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</si>
  <si>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</si>
  <si>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</si>
  <si>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</si>
  <si>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</si>
  <si>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</si>
  <si>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</si>
  <si>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</si>
  <si>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</si>
  <si>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</si>
  <si>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</si>
  <si>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</si>
  <si>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</si>
  <si>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</si>
  <si>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</si>
  <si>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</si>
  <si>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</si>
  <si>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</si>
  <si>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</si>
  <si>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</si>
  <si>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</si>
  <si>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</si>
  <si>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</si>
  <si>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</si>
  <si>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</si>
  <si>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</si>
  <si>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</si>
  <si>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</si>
  <si>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</si>
  <si>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</si>
  <si>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</si>
  <si>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</si>
  <si>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</si>
  <si>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</si>
  <si>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</si>
  <si>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</si>
  <si>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</si>
  <si>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</si>
  <si>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</si>
  <si>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</si>
  <si>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</si>
  <si>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</si>
  <si>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</si>
  <si>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</si>
  <si>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</si>
  <si>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</si>
  <si>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</si>
  <si>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</si>
  <si>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</si>
  <si>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</si>
  <si>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</si>
  <si>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</si>
  <si>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</si>
  <si>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</si>
  <si>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</si>
  <si>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</si>
  <si>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</si>
  <si>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</si>
  <si>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</si>
  <si>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</si>
  <si>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</si>
  <si>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</si>
  <si>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</si>
  <si>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</si>
  <si>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</si>
  <si>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</si>
  <si>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</si>
  <si>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</si>
  <si>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</si>
  <si>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</si>
  <si>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</si>
  <si>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</si>
  <si>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</si>
  <si>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</si>
  <si>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</si>
  <si>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</si>
  <si>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</si>
  <si>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</si>
  <si>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</si>
  <si>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</si>
  <si>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</si>
  <si>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</si>
  <si>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</si>
  <si>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</si>
  <si>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</si>
  <si>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</si>
  <si>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</si>
  <si>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</si>
  <si>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</si>
  <si>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</si>
  <si>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</si>
  <si>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</si>
  <si>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</si>
  <si>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</si>
  <si>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</si>
  <si>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</si>
  <si>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</si>
  <si>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</si>
  <si>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</si>
  <si>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</si>
  <si>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</si>
  <si>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</si>
  <si>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</si>
  <si>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</si>
  <si>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</si>
  <si>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</si>
  <si>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</si>
  <si>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</si>
  <si>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</si>
  <si>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</si>
  <si>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</si>
  <si>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</si>
  <si>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</si>
  <si>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</si>
  <si>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</si>
  <si>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</si>
  <si>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</si>
  <si>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</si>
  <si>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</si>
  <si>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</si>
  <si>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</si>
  <si>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</si>
  <si>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</si>
  <si>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</si>
  <si>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</si>
  <si>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</si>
  <si>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</si>
  <si>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</si>
  <si>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</si>
  <si>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</si>
  <si>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</si>
  <si>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</si>
  <si>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</si>
  <si>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</si>
  <si>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</si>
  <si>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</si>
  <si>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</si>
  <si>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</si>
  <si>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</si>
  <si>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</si>
  <si>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</si>
  <si>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</si>
  <si>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</si>
  <si>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</si>
  <si>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</si>
  <si>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</si>
  <si>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</si>
  <si>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</si>
  <si>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</si>
  <si>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</si>
  <si>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</si>
  <si>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</si>
  <si>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</si>
  <si>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</si>
  <si>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</si>
  <si>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</si>
  <si>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</si>
  <si>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</si>
  <si>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</si>
  <si>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</si>
  <si>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</si>
  <si>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</si>
  <si>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</si>
  <si>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</si>
  <si>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</si>
  <si>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</si>
  <si>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</si>
  <si>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</si>
  <si>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</si>
  <si>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</si>
  <si>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</si>
  <si>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</si>
  <si>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</si>
  <si>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</si>
  <si>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</si>
  <si>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</si>
  <si>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</si>
  <si>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</si>
  <si>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</si>
  <si>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</si>
  <si>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</si>
  <si>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</si>
  <si>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</si>
  <si>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</si>
  <si>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</si>
  <si>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</si>
  <si>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</si>
  <si>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</si>
  <si>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</si>
  <si>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</si>
  <si>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</si>
  <si>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</si>
  <si>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</si>
  <si>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</si>
  <si>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</si>
  <si>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</si>
  <si>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</si>
  <si>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</si>
  <si>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</si>
  <si>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</si>
  <si>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</si>
  <si>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</si>
  <si>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</si>
  <si>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</si>
  <si>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</si>
  <si>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</si>
  <si>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</si>
  <si>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</si>
  <si>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</si>
  <si>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</si>
  <si>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</si>
  <si>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</si>
  <si>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</si>
  <si>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</si>
  <si>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</si>
  <si>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</si>
  <si>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</si>
  <si>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</si>
  <si>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</si>
  <si>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</si>
  <si>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</si>
  <si>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</si>
  <si>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</si>
  <si>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</si>
  <si>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</si>
  <si>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</si>
  <si>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</si>
  <si>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</si>
  <si>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</si>
  <si>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</si>
  <si>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</si>
  <si>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</si>
  <si>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</si>
  <si>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</si>
  <si>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</si>
  <si>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</si>
  <si>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</si>
  <si>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</si>
  <si>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</si>
  <si>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</si>
  <si>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</si>
  <si>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</si>
  <si>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</si>
  <si>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</si>
  <si>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</si>
  <si>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</si>
  <si>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</si>
  <si>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</si>
  <si>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</si>
  <si>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</si>
  <si>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</si>
  <si>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</si>
  <si>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</si>
  <si>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</si>
  <si>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</si>
  <si>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</si>
  <si>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</si>
  <si>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</si>
  <si>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</si>
  <si>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</si>
  <si>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</si>
  <si>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</si>
  <si>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</si>
  <si>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</si>
  <si>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</si>
  <si>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</si>
  <si>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</si>
  <si>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</si>
  <si>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</si>
  <si>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</si>
  <si>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</si>
  <si>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</si>
  <si>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</si>
  <si>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</si>
  <si>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</si>
  <si>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</si>
  <si>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</si>
  <si>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</si>
  <si>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</si>
  <si>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</si>
  <si>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</si>
  <si>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</si>
  <si>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</si>
  <si>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</si>
  <si>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</si>
  <si>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</si>
  <si>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</si>
  <si>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</si>
  <si>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</si>
  <si>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</si>
  <si>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</si>
  <si>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</si>
  <si>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</si>
  <si>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</si>
  <si>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</si>
  <si>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</si>
  <si>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</si>
  <si>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</si>
  <si>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</si>
  <si>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</si>
  <si>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</si>
  <si>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</si>
  <si>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</si>
  <si>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</si>
  <si>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</si>
  <si>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</si>
  <si>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</si>
  <si>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</si>
  <si>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</si>
  <si>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</si>
  <si>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</si>
  <si>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</si>
  <si>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</si>
  <si>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</si>
  <si>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</si>
  <si>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</si>
  <si>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</si>
  <si>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</si>
  <si>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</si>
  <si>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</si>
  <si>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</si>
  <si>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</si>
  <si>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</si>
  <si>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</si>
  <si>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</si>
  <si>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</si>
  <si>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</si>
  <si>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</si>
  <si>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</si>
  <si>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</si>
  <si>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</si>
  <si>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</si>
  <si>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</si>
  <si>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</si>
  <si>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</si>
  <si>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</si>
  <si>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</si>
  <si>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</si>
  <si>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</si>
  <si>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</si>
  <si>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</si>
  <si>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</si>
  <si>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</si>
  <si>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</si>
  <si>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</si>
  <si>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</si>
  <si>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</si>
  <si>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</si>
  <si>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</si>
  <si>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</si>
  <si>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</si>
  <si>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</si>
  <si>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</si>
  <si>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</si>
  <si>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</si>
  <si>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</si>
  <si>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</si>
  <si>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</si>
  <si>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</si>
  <si>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</si>
  <si>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</si>
  <si>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</si>
  <si>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</si>
  <si>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</si>
  <si>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</si>
  <si>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</si>
  <si>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</si>
  <si>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</si>
  <si>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</si>
  <si>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</si>
  <si>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</si>
  <si>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</si>
  <si>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</si>
  <si>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</si>
  <si>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</si>
  <si>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</si>
  <si>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</si>
  <si>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</si>
  <si>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</si>
  <si>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</si>
  <si>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</si>
  <si>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</si>
  <si>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</si>
  <si>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</si>
  <si>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</si>
  <si>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</si>
  <si>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</si>
  <si>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</si>
  <si>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</si>
  <si>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</si>
  <si>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</si>
  <si>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</si>
  <si>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</si>
  <si>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</si>
  <si>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</si>
  <si>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</si>
  <si>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</si>
  <si>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</si>
  <si>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</si>
  <si>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</si>
  <si>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</si>
  <si>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</si>
  <si>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</si>
  <si>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</si>
  <si>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</si>
  <si>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</si>
  <si>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</si>
  <si>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</si>
  <si>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</si>
  <si>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</si>
  <si>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</si>
  <si>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</si>
  <si>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</si>
  <si>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</si>
  <si>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</si>
  <si>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</si>
  <si>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</si>
  <si>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</si>
  <si>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</si>
  <si>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</si>
  <si>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</si>
  <si>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</si>
  <si>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</si>
  <si>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</si>
  <si>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</si>
  <si>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</si>
  <si>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</si>
  <si>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</si>
  <si>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</si>
  <si>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</si>
  <si>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</si>
  <si>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</si>
  <si>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</si>
  <si>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</si>
  <si>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</si>
  <si>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</si>
  <si>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</si>
  <si>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</si>
  <si>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</si>
  <si>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</si>
  <si>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</si>
  <si>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</si>
  <si>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</si>
  <si>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</si>
  <si>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</si>
  <si>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</si>
  <si>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</si>
  <si>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</si>
  <si>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</si>
  <si>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</si>
  <si>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</si>
  <si>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</si>
  <si>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</si>
  <si>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</si>
  <si>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</si>
  <si>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</si>
  <si>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</si>
  <si>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</si>
  <si>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</si>
  <si>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</si>
  <si>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</si>
  <si>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</si>
  <si>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</si>
  <si>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</si>
  <si>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</si>
  <si>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</si>
  <si>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</si>
  <si>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</si>
  <si>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</si>
  <si>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</si>
  <si>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</si>
  <si>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</si>
  <si>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</si>
  <si>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</si>
  <si>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</si>
  <si>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</si>
  <si>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</si>
  <si>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</si>
  <si>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</si>
  <si>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</si>
  <si>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</si>
  <si>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</si>
  <si>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</si>
  <si>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</si>
  <si>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</si>
  <si>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</si>
  <si>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</si>
  <si>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</si>
  <si>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</si>
  <si>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</si>
  <si>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</si>
  <si>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</si>
  <si>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</si>
  <si>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</si>
  <si>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</si>
  <si>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</si>
  <si>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</si>
  <si>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</si>
  <si>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</si>
  <si>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</si>
  <si>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</si>
  <si>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</si>
  <si>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</si>
  <si>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</si>
  <si>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</si>
  <si>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</si>
  <si>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</si>
  <si>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</si>
  <si>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</si>
  <si>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</si>
  <si>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</si>
  <si>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</si>
  <si>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</si>
  <si>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</si>
  <si>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</si>
  <si>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</si>
  <si>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</si>
  <si>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</si>
  <si>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</si>
  <si>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</si>
  <si>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</si>
  <si>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</si>
  <si>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</si>
  <si>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</si>
  <si>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</si>
  <si>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</si>
  <si>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</si>
  <si>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</si>
  <si>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</si>
  <si>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</si>
  <si>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</si>
  <si>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</si>
  <si>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</si>
  <si>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</si>
  <si>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</si>
  <si>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</si>
  <si>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</si>
  <si>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</si>
  <si>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</si>
  <si>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</si>
  <si>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</si>
  <si>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</si>
  <si>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</si>
  <si>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</si>
  <si>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</si>
  <si>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</si>
  <si>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</si>
  <si>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</si>
  <si>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</si>
  <si>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</si>
  <si>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</si>
  <si>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</si>
  <si>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</si>
  <si>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</si>
  <si>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</si>
  <si>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</si>
  <si>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</si>
  <si>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</si>
  <si>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</si>
  <si>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</si>
  <si>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</si>
  <si>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</si>
  <si>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</si>
  <si>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</si>
  <si>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</si>
  <si>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</si>
  <si>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</si>
  <si>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</si>
  <si>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</si>
  <si>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</si>
  <si>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</si>
  <si>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</si>
  <si>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</si>
  <si>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</si>
  <si>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</si>
  <si>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</si>
  <si>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</si>
  <si>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</si>
  <si>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</si>
  <si>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</si>
  <si>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</si>
  <si>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</si>
  <si>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</si>
  <si>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</si>
  <si>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</si>
  <si>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</si>
  <si>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</si>
  <si>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</si>
  <si>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</si>
  <si>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</si>
  <si>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</si>
  <si>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</si>
  <si>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</si>
  <si>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</si>
  <si>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</si>
  <si>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</si>
  <si>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</si>
  <si>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</si>
  <si>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</si>
  <si>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</si>
  <si>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</si>
  <si>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</si>
  <si>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</si>
  <si>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</si>
  <si>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</si>
  <si>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</si>
  <si>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</si>
  <si>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</si>
  <si>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</si>
  <si>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</si>
  <si>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</si>
  <si>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</si>
  <si>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</si>
  <si>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</si>
  <si>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</si>
  <si>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</si>
  <si>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</si>
  <si>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</si>
  <si>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</si>
  <si>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</si>
  <si>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</si>
  <si>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</si>
  <si>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</si>
  <si>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</si>
  <si>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</si>
  <si>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</si>
  <si>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</si>
  <si>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</si>
  <si>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</si>
  <si>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</si>
  <si>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</si>
  <si>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</si>
  <si>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</si>
  <si>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</si>
  <si>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</si>
  <si>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</si>
  <si>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</si>
  <si>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</si>
  <si>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</si>
  <si>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</si>
  <si>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</si>
  <si>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</si>
  <si>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</si>
  <si>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</si>
  <si>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</si>
  <si>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</si>
  <si>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</si>
  <si>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</si>
  <si>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</si>
  <si>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</si>
  <si>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</si>
  <si>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</si>
  <si>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</si>
  <si>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</si>
  <si>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</si>
  <si>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</si>
  <si>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</si>
  <si>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</si>
  <si>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</si>
  <si>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</si>
  <si>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</si>
  <si>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</si>
  <si>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</si>
  <si>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</si>
  <si>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</si>
  <si>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</si>
  <si>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</si>
  <si>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</si>
  <si>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</si>
  <si>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</si>
  <si>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</si>
  <si>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</si>
  <si>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</si>
  <si>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</si>
  <si>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</si>
  <si>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</si>
  <si>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</si>
  <si>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</si>
  <si>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</si>
  <si>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</si>
  <si>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</si>
  <si>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</si>
  <si>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</si>
  <si>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</si>
  <si>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</si>
  <si>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</si>
  <si>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</si>
  <si>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</si>
  <si>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</si>
  <si>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</si>
  <si>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</si>
  <si>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</si>
  <si>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</si>
  <si>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</si>
  <si>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</si>
  <si>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</si>
  <si>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</si>
  <si>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</si>
  <si>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</si>
  <si>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</si>
  <si>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</si>
  <si>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</si>
  <si>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</si>
  <si>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</si>
  <si>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</si>
  <si>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</si>
  <si>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</si>
  <si>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</si>
  <si>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</si>
  <si>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</si>
  <si>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</si>
  <si>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</si>
  <si>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</si>
  <si>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</si>
  <si>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</si>
  <si>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</si>
  <si>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</si>
  <si>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</si>
  <si>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</si>
  <si>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</si>
  <si>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</si>
  <si>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</si>
  <si>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</si>
  <si>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</si>
  <si>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</si>
  <si>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</si>
  <si>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</si>
  <si>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</si>
  <si>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</si>
  <si>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</si>
  <si>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</si>
  <si>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</si>
  <si>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</si>
  <si>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</si>
  <si>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</si>
  <si>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</si>
  <si>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</si>
  <si>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</si>
  <si>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</si>
  <si>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</si>
  <si>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</si>
  <si>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</si>
  <si>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</si>
  <si>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</si>
  <si>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</si>
  <si>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</si>
  <si>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</si>
  <si>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</si>
  <si>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</si>
  <si>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</si>
  <si>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</si>
  <si>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</si>
  <si>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</si>
  <si>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</si>
  <si>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</si>
  <si>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</si>
  <si>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</si>
  <si>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</si>
  <si>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</si>
  <si>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</si>
  <si>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</si>
  <si>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</si>
  <si>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</si>
  <si>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</si>
  <si>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</si>
  <si>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</si>
  <si>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</si>
  <si>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</si>
  <si>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</si>
  <si>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</si>
  <si>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</si>
  <si>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</si>
  <si>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</si>
  <si>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</si>
  <si>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</si>
  <si>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</si>
  <si>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</si>
  <si>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</si>
  <si>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</si>
  <si>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</si>
  <si>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</si>
  <si>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</si>
  <si>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</si>
  <si>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</si>
  <si>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</si>
  <si>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</si>
  <si>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</si>
  <si>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</si>
  <si>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</si>
  <si>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</si>
  <si>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</si>
  <si>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</si>
  <si>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</si>
  <si>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</si>
  <si>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</si>
  <si>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</si>
  <si>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</si>
  <si>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</si>
  <si>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</si>
  <si>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</si>
  <si>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</si>
  <si>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</si>
  <si>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</si>
  <si>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</si>
  <si>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</si>
  <si>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</si>
  <si>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</si>
  <si>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</si>
  <si>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</si>
  <si>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</si>
  <si>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</si>
  <si>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</si>
  <si>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</si>
  <si>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</si>
  <si>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</si>
  <si>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</si>
  <si>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</si>
  <si>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</si>
  <si>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</si>
  <si>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</si>
  <si>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</si>
  <si>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</si>
  <si>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</si>
  <si>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</si>
  <si>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</si>
  <si>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</si>
  <si>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</si>
  <si>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</si>
  <si>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</si>
  <si>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</si>
  <si>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</si>
  <si>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</si>
  <si>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</si>
  <si>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</si>
  <si>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</si>
  <si>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</si>
  <si>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</si>
  <si>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</si>
  <si>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</si>
  <si>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</si>
  <si>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</si>
  <si>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</si>
  <si>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</si>
  <si>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</si>
  <si>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</si>
  <si>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</si>
  <si>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</si>
  <si>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</si>
  <si>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</si>
  <si>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</si>
  <si>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</si>
  <si>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</si>
  <si>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</si>
  <si>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</si>
  <si>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</si>
  <si>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</si>
  <si>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</si>
  <si>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</si>
  <si>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</si>
  <si>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</si>
  <si>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</si>
  <si>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</si>
  <si>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</si>
  <si>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</si>
  <si>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</si>
  <si>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</si>
  <si>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</si>
  <si>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</si>
  <si>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</si>
  <si>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</si>
  <si>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</si>
  <si>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</si>
  <si>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</si>
  <si>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</si>
  <si>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</si>
  <si>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</si>
  <si>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</si>
  <si>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</si>
  <si>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</si>
  <si>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</si>
  <si>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</si>
  <si>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</si>
  <si>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</si>
  <si>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</si>
  <si>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</si>
  <si>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</si>
  <si>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</si>
  <si>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</si>
  <si>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</si>
  <si>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</si>
  <si>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</si>
  <si>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</si>
  <si>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</si>
  <si>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</si>
  <si>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</si>
  <si>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</si>
  <si>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</si>
  <si>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</si>
  <si>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</si>
  <si>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</si>
  <si>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</si>
  <si>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</si>
  <si>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</si>
  <si>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</si>
  <si>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</si>
  <si>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</si>
  <si>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</si>
  <si>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</si>
  <si>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</si>
  <si>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</si>
  <si>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</si>
  <si>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</si>
  <si>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</si>
  <si>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</si>
  <si>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</si>
  <si>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</si>
  <si>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</si>
  <si>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</si>
  <si>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</si>
  <si>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</si>
  <si>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</si>
  <si>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</si>
  <si>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</si>
  <si>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</si>
  <si>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</si>
  <si>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</si>
  <si>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</si>
  <si>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</si>
  <si>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</si>
  <si>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</si>
  <si>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</si>
  <si>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</si>
  <si>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</si>
  <si>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</si>
  <si>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</si>
  <si>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</si>
  <si>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</si>
  <si>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</si>
  <si>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</si>
  <si>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</si>
  <si>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</si>
  <si>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</si>
  <si>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</si>
  <si>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</si>
  <si>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</si>
  <si>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</si>
  <si>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</si>
  <si>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</si>
  <si>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</si>
  <si>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</si>
  <si>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</si>
  <si>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</si>
  <si>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</si>
  <si>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</si>
  <si>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</si>
  <si>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</si>
  <si>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</si>
  <si>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</si>
  <si>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</si>
  <si>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</si>
  <si>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</si>
  <si>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</si>
  <si>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</si>
  <si>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</si>
  <si>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</si>
  <si>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</si>
  <si>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</si>
  <si>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</si>
  <si>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</si>
  <si>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</si>
  <si>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</si>
  <si>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</si>
  <si>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</si>
  <si>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</si>
  <si>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</si>
  <si>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</si>
  <si>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</si>
  <si>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</si>
  <si>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</si>
  <si>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</si>
  <si>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</si>
  <si>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</si>
  <si>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</si>
  <si>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</si>
  <si>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</si>
  <si>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</si>
  <si>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</si>
  <si>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</si>
  <si>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</si>
  <si>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</si>
  <si>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</si>
  <si>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</si>
  <si>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</si>
  <si>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</si>
  <si>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</si>
  <si>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</si>
  <si>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</si>
  <si>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</si>
  <si>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</si>
  <si>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</si>
  <si>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</si>
  <si>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</si>
  <si>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</si>
  <si>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</si>
  <si>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</si>
  <si>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</si>
  <si>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</si>
  <si>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</si>
  <si>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</si>
  <si>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</si>
  <si>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</si>
  <si>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</si>
  <si>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</si>
  <si>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</si>
  <si>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</si>
  <si>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</si>
  <si>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</si>
  <si>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</si>
  <si>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</si>
  <si>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</si>
  <si>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</si>
  <si>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</si>
  <si>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</si>
  <si>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</si>
  <si>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</si>
  <si>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</si>
  <si>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</si>
  <si>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</si>
  <si>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</si>
  <si>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</si>
  <si>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</si>
  <si>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</si>
  <si>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</si>
  <si>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</si>
  <si>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</si>
  <si>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</si>
  <si>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</si>
  <si>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</si>
  <si>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</si>
  <si>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</si>
  <si>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</si>
  <si>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</si>
  <si>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</si>
  <si>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</si>
  <si>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</si>
  <si>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</si>
  <si>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</si>
  <si>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</si>
  <si>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</si>
  <si>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</si>
  <si>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</si>
  <si>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</si>
  <si>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</si>
  <si>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</si>
  <si>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</si>
  <si>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</si>
  <si>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</si>
  <si>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</si>
  <si>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</si>
  <si>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</si>
  <si>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</si>
  <si>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</si>
  <si>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</si>
  <si>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</si>
  <si>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</si>
  <si>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</si>
  <si>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</si>
  <si>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</si>
  <si>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</si>
  <si>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</si>
  <si>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</si>
  <si>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</si>
  <si>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</si>
  <si>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</si>
  <si>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</si>
  <si>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</si>
  <si>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</si>
  <si>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</si>
  <si>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</si>
  <si>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</si>
  <si>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</si>
  <si>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</si>
  <si>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</si>
  <si>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</si>
  <si>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</si>
  <si>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</si>
  <si>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</si>
  <si>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</si>
  <si>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</si>
  <si>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</si>
  <si>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</si>
  <si>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</si>
  <si>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</si>
  <si>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</si>
  <si>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</si>
  <si>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</si>
  <si>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</si>
  <si>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</si>
  <si>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</si>
  <si>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</si>
  <si>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</si>
  <si>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</si>
  <si>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</si>
  <si>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</si>
  <si>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</si>
  <si>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</si>
  <si>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</si>
  <si>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</si>
  <si>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</si>
  <si>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</si>
  <si>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</si>
  <si>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</si>
  <si>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</si>
  <si>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</si>
  <si>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</si>
  <si>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</si>
  <si>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</si>
  <si>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</si>
  <si>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</si>
  <si>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</si>
  <si>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</si>
  <si>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</si>
  <si>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</si>
  <si>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</si>
  <si>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</si>
  <si>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</si>
  <si>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</si>
  <si>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</si>
  <si>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</si>
  <si>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</si>
  <si>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</si>
  <si>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</si>
  <si>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</si>
  <si>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</si>
  <si>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</si>
  <si>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</si>
  <si>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</si>
  <si>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</si>
  <si>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</si>
  <si>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</si>
  <si>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</si>
  <si>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</si>
  <si>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</si>
  <si>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</si>
  <si>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</si>
  <si>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</si>
  <si>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</si>
  <si>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</si>
  <si>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</si>
  <si>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</si>
  <si>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</si>
  <si>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</si>
  <si>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</si>
  <si>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</si>
  <si>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</si>
  <si>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</si>
  <si>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</si>
  <si>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</si>
  <si>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</si>
  <si>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</si>
  <si>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</si>
  <si>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</si>
  <si>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</si>
  <si>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</si>
  <si>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</si>
  <si>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</si>
  <si>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</si>
  <si>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</si>
  <si>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</si>
  <si>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</si>
  <si>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</si>
  <si>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</si>
  <si>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</si>
  <si>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</si>
  <si>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</si>
  <si>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</si>
  <si>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</si>
  <si>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</si>
  <si>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</si>
  <si>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</si>
  <si>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</si>
  <si>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</si>
  <si>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</si>
  <si>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</si>
  <si>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</si>
  <si>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</si>
  <si>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</si>
  <si>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</si>
  <si>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</si>
  <si>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</si>
  <si>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</si>
  <si>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</si>
  <si>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</si>
  <si>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</si>
  <si>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</si>
  <si>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</si>
  <si>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</si>
  <si>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</si>
  <si>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</si>
  <si>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</si>
  <si>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</si>
  <si>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</si>
  <si>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</si>
  <si>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</si>
  <si>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</si>
  <si>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</si>
  <si>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</si>
  <si>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</si>
  <si>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</si>
  <si>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</si>
  <si>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</si>
  <si>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</si>
  <si>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</si>
  <si>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</si>
  <si>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</si>
  <si>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</si>
  <si>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</si>
  <si>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</si>
  <si>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</si>
  <si>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</si>
  <si>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</si>
  <si>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</si>
  <si>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</si>
  <si>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</si>
  <si>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</si>
  <si>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</si>
  <si>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</si>
  <si>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</si>
  <si>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</si>
  <si>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</si>
  <si>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</si>
  <si>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</si>
  <si>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</si>
  <si>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</si>
  <si>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</si>
  <si>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</si>
  <si>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</si>
  <si>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</si>
  <si>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</si>
  <si>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</si>
  <si>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</si>
  <si>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</si>
  <si>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</si>
  <si>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</si>
  <si>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</si>
  <si>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</si>
  <si>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</si>
  <si>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</si>
  <si>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</si>
  <si>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</si>
  <si>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</si>
  <si>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</si>
  <si>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</si>
  <si>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</si>
  <si>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</si>
  <si>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</si>
  <si>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</si>
  <si>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</si>
  <si>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</si>
  <si>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</si>
  <si>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</si>
  <si>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</si>
  <si>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</si>
  <si>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</si>
  <si>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</si>
  <si>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</si>
  <si>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</si>
  <si>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</si>
  <si>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</si>
  <si>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</si>
  <si>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</si>
  <si>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</si>
  <si>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</si>
  <si>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</si>
  <si>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</si>
  <si>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</si>
  <si>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</si>
  <si>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</si>
  <si>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</si>
  <si>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</si>
  <si>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</si>
  <si>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</si>
  <si>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</si>
  <si>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</si>
  <si>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</si>
  <si>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</si>
  <si>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</si>
  <si>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</si>
  <si>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</si>
  <si>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</si>
  <si>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</si>
  <si>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</si>
  <si>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</si>
  <si>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</si>
  <si>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</si>
  <si>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</si>
  <si>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</si>
  <si>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</si>
  <si>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</si>
  <si>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</si>
  <si>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</si>
  <si>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</si>
  <si>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</si>
  <si>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</si>
  <si>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</si>
  <si>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</si>
  <si>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</si>
  <si>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</si>
  <si>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</si>
  <si>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</si>
  <si>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</si>
  <si>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</si>
  <si>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</si>
  <si>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</si>
  <si>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</si>
  <si>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</si>
  <si>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</si>
  <si>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</si>
  <si>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</si>
  <si>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</si>
  <si>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</si>
  <si>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</si>
  <si>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</si>
  <si>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</si>
  <si>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</si>
  <si>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</si>
  <si>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</si>
  <si>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</si>
  <si>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</si>
  <si>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</si>
  <si>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</si>
  <si>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</si>
  <si>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</si>
  <si>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</si>
  <si>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</si>
  <si>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</si>
  <si>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</si>
  <si>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</si>
  <si>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</si>
  <si>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</si>
  <si>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</si>
  <si>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</si>
  <si>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</si>
  <si>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</si>
  <si>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</si>
  <si>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</si>
  <si>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</si>
  <si>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</si>
  <si>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</si>
  <si>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</si>
  <si>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</si>
  <si>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</si>
  <si>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</si>
  <si>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</si>
  <si>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</si>
  <si>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</si>
  <si>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</si>
  <si>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</si>
  <si>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</si>
  <si>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</si>
  <si>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</si>
  <si>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</si>
  <si>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</si>
  <si>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</si>
  <si>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</si>
  <si>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</si>
  <si>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</si>
  <si>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</si>
  <si>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</si>
  <si>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</si>
  <si>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</si>
  <si>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</si>
  <si>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</si>
  <si>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</si>
  <si>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</si>
  <si>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</si>
  <si>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</si>
  <si>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</si>
  <si>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</si>
  <si>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</si>
  <si>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</si>
  <si>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</si>
  <si>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</si>
  <si>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</si>
  <si>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</si>
  <si>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</si>
  <si>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</si>
  <si>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</si>
  <si>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</si>
  <si>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</si>
  <si>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</si>
  <si>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</si>
  <si>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</si>
  <si>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</si>
  <si>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</si>
  <si>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</si>
  <si>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</si>
  <si>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</si>
  <si>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</si>
  <si>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</si>
  <si>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</si>
  <si>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</si>
  <si>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</si>
  <si>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</si>
  <si>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</si>
  <si>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</si>
  <si>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</si>
  <si>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</si>
  <si>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</si>
  <si>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</si>
  <si>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</si>
  <si>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</si>
  <si>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</si>
  <si>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</si>
  <si>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</si>
  <si>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</si>
  <si>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</si>
  <si>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</si>
  <si>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</si>
  <si>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</si>
  <si>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</si>
  <si>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</si>
  <si>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</si>
  <si>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</si>
  <si>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</si>
  <si>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</si>
  <si>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</si>
  <si>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</si>
  <si>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</si>
  <si>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</si>
  <si>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</si>
  <si>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</si>
  <si>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</si>
  <si>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</si>
  <si>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</si>
  <si>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</si>
  <si>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</si>
  <si>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</si>
  <si>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</si>
  <si>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</si>
  <si>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</si>
  <si>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</si>
  <si>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</si>
  <si>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</si>
  <si>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</si>
  <si>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</si>
  <si>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</si>
  <si>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</si>
  <si>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</si>
  <si>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</si>
  <si>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</si>
  <si>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</si>
  <si>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</si>
  <si>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</si>
  <si>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</si>
  <si>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</si>
  <si>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</si>
  <si>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</si>
  <si>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</si>
  <si>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</si>
  <si>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</si>
  <si>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</si>
  <si>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</si>
  <si>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</si>
  <si>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</si>
  <si>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</si>
  <si>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</si>
  <si>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</si>
  <si>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</si>
  <si>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</si>
  <si>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</si>
  <si>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</si>
  <si>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</si>
  <si>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</si>
  <si>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</si>
  <si>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</si>
  <si>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</si>
  <si>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</si>
  <si>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</si>
  <si>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</si>
  <si>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</si>
  <si>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</si>
  <si>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</si>
  <si>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</si>
  <si>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</si>
  <si>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</si>
  <si>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</si>
  <si>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</si>
  <si>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</si>
  <si>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</si>
  <si>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</si>
  <si>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</si>
  <si>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</si>
  <si>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</si>
  <si>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</si>
  <si>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</si>
  <si>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</si>
  <si>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</si>
  <si>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</si>
  <si>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</si>
  <si>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</si>
  <si>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</si>
  <si>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</si>
  <si>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</si>
  <si>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</si>
  <si>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</si>
  <si>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</si>
  <si>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</si>
  <si>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</si>
  <si>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</si>
  <si>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</si>
  <si>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</si>
  <si>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</si>
  <si>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</si>
  <si>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</si>
  <si>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</si>
  <si>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</si>
  <si>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</si>
  <si>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</si>
  <si>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</si>
  <si>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</si>
  <si>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</si>
  <si>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</si>
  <si>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</si>
  <si>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</si>
  <si>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</si>
  <si>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</si>
  <si>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</si>
  <si>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</si>
  <si>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</si>
  <si>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</si>
  <si>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</si>
  <si>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</si>
  <si>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</si>
  <si>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</si>
  <si>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</si>
  <si>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</si>
  <si>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</si>
  <si>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</si>
  <si>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</si>
  <si>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</si>
  <si>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</si>
  <si>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</si>
  <si>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</si>
  <si>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</si>
  <si>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</si>
  <si>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</si>
  <si>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</si>
  <si>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</si>
  <si>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</si>
  <si>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</si>
  <si>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</si>
  <si>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</si>
  <si>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</si>
  <si>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</si>
  <si>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</si>
  <si>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</si>
  <si>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</si>
  <si>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</si>
  <si>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</si>
  <si>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</si>
  <si>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</si>
  <si>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</si>
  <si>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</si>
  <si>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</si>
  <si>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</si>
  <si>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</si>
  <si>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</si>
  <si>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</si>
  <si>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</si>
  <si>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</si>
  <si>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</si>
  <si>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</si>
  <si>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</si>
  <si>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</si>
  <si>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</si>
  <si>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</si>
  <si>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</si>
  <si>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</si>
  <si>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</si>
  <si>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</si>
  <si>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</si>
  <si>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</si>
  <si>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</si>
  <si>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</si>
  <si>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</si>
  <si>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</si>
  <si>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</si>
  <si>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</si>
  <si>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</si>
  <si>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</si>
  <si>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</si>
  <si>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</si>
  <si>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</si>
  <si>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</si>
  <si>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</si>
  <si>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</si>
  <si>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</si>
  <si>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</si>
  <si>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</si>
  <si>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</si>
  <si>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</si>
  <si>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</si>
  <si>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</si>
  <si>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</si>
  <si>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</si>
  <si>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</si>
  <si>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</si>
  <si>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</si>
  <si>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</si>
  <si>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</si>
  <si>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</si>
  <si>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</si>
  <si>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</si>
  <si>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</si>
  <si>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</si>
  <si>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</si>
  <si>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</si>
  <si>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</si>
  <si>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</si>
  <si>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</si>
  <si>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</si>
  <si>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</si>
  <si>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</si>
  <si>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</si>
  <si>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</si>
  <si>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</si>
  <si>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</si>
  <si>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</si>
  <si>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</si>
  <si>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</si>
  <si>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</si>
  <si>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</si>
  <si>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</si>
  <si>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</si>
  <si>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</si>
  <si>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</si>
  <si>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</si>
  <si>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</si>
  <si>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</si>
  <si>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</si>
  <si>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</si>
  <si>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</si>
  <si>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</si>
  <si>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</si>
  <si>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</si>
  <si>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</si>
  <si>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</si>
  <si>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</si>
  <si>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</si>
  <si>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</si>
  <si>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</si>
  <si>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</si>
  <si>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</si>
  <si>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</si>
  <si>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</si>
  <si>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</si>
  <si>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</si>
  <si>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</si>
  <si>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</si>
  <si>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</si>
  <si>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</si>
  <si>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</si>
  <si>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</si>
  <si>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</si>
  <si>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</si>
  <si>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</si>
  <si>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</si>
  <si>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</si>
  <si>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</si>
  <si>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</si>
  <si>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</si>
  <si>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</si>
  <si>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</si>
  <si>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</si>
  <si>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</si>
  <si>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</si>
  <si>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</si>
  <si>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</si>
  <si>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</si>
  <si>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</si>
  <si>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</si>
  <si>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</si>
  <si>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</si>
  <si>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</si>
  <si>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</si>
  <si>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</si>
  <si>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</si>
  <si>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</si>
  <si>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</si>
  <si>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</si>
  <si>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</si>
  <si>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</si>
  <si>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</si>
  <si>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</si>
  <si>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</si>
  <si>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</si>
  <si>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</si>
  <si>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</si>
  <si>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</si>
  <si>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</si>
  <si>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</si>
  <si>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</si>
  <si>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</si>
  <si>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</si>
  <si>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</si>
  <si>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</si>
  <si>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</si>
  <si>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</si>
  <si>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</si>
  <si>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</si>
  <si>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</si>
  <si>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</si>
  <si>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</si>
  <si>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</si>
  <si>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</si>
  <si>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</si>
  <si>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</si>
  <si>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</si>
  <si>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</si>
  <si>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</si>
  <si>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</si>
  <si>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</si>
  <si>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</si>
  <si>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</si>
  <si>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</si>
  <si>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</si>
  <si>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</si>
  <si>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</si>
  <si>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</si>
  <si>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</si>
  <si>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</si>
  <si>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</si>
  <si>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</si>
  <si>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</si>
  <si>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</si>
  <si>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</si>
  <si>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</si>
  <si>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</si>
  <si>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</si>
  <si>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</si>
  <si>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</si>
  <si>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</si>
  <si>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</si>
  <si>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</si>
  <si>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</si>
  <si>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</si>
  <si>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</si>
  <si>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</si>
  <si>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</si>
  <si>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</si>
  <si>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</si>
  <si>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</si>
  <si>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</si>
  <si>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</si>
  <si>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</si>
  <si>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</si>
  <si>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</si>
  <si>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</si>
  <si>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</si>
  <si>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</si>
  <si>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</si>
  <si>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</si>
  <si>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</si>
  <si>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</si>
  <si>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</si>
  <si>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</si>
  <si>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</si>
  <si>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</si>
  <si>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</si>
  <si>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</si>
  <si>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</si>
  <si>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</si>
  <si>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</si>
  <si>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</si>
  <si>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</si>
  <si>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</si>
  <si>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</si>
  <si>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</si>
  <si>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</si>
  <si>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</si>
  <si>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</si>
  <si>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</si>
  <si>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</si>
  <si>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</si>
  <si>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</si>
  <si>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</si>
  <si>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</si>
  <si>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</si>
  <si>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</si>
  <si>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</si>
  <si>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</si>
  <si>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</si>
  <si>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</si>
  <si>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</si>
  <si>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</si>
  <si>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</si>
  <si>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</si>
  <si>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</si>
  <si>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</si>
  <si>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</si>
  <si>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</si>
  <si>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</si>
  <si>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</si>
  <si>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</si>
  <si>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</si>
  <si>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</si>
  <si>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</si>
  <si>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</si>
  <si>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</si>
  <si>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</si>
  <si>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</si>
  <si>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</si>
  <si>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</si>
  <si>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</si>
  <si>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</si>
  <si>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</si>
  <si>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</si>
  <si>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</si>
  <si>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</si>
  <si>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</si>
  <si>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</si>
  <si>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</si>
  <si>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</si>
  <si>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</si>
  <si>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</si>
  <si>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</si>
  <si>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</si>
  <si>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</si>
  <si>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</si>
  <si>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</si>
  <si>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</si>
  <si>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</si>
  <si>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</si>
  <si>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</si>
  <si>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</si>
  <si>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</si>
  <si>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</si>
  <si>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</si>
  <si>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</si>
  <si>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</si>
  <si>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</si>
  <si>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</si>
  <si>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</si>
  <si>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</si>
  <si>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</si>
  <si>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</si>
  <si>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</si>
  <si>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</si>
  <si>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</si>
  <si>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</si>
  <si>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</si>
  <si>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</si>
  <si>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</si>
  <si>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</si>
  <si>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</si>
  <si>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</si>
  <si>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</si>
  <si>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</si>
  <si>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</si>
  <si>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</si>
  <si>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</si>
  <si>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</si>
  <si>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</si>
  <si>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</si>
  <si>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</si>
  <si>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</si>
  <si>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</si>
  <si>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</si>
  <si>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</si>
  <si>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</si>
  <si>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</si>
  <si>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</si>
  <si>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</si>
  <si>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</si>
  <si>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</si>
  <si>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</si>
  <si>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</si>
  <si>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</si>
  <si>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</si>
  <si>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</si>
  <si>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</si>
  <si>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</si>
  <si>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</si>
  <si>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</si>
  <si>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</si>
  <si>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</si>
  <si>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</si>
  <si>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</si>
  <si>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</si>
  <si>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</si>
  <si>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</si>
  <si>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</si>
  <si>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</si>
  <si>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</si>
  <si>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</si>
  <si>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</si>
  <si>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</si>
  <si>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</si>
  <si>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</si>
  <si>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</si>
  <si>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</si>
  <si>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</si>
  <si>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</si>
  <si>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</si>
  <si>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</si>
  <si>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</si>
  <si>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</si>
  <si>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</si>
  <si>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</si>
  <si>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</si>
  <si>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</si>
  <si>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</si>
  <si>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</si>
  <si>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</si>
  <si>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</si>
  <si>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</si>
  <si>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</si>
  <si>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</si>
  <si>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</si>
  <si>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</si>
  <si>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</si>
  <si>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</si>
  <si>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</si>
  <si>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</si>
  <si>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</si>
  <si>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</si>
  <si>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</si>
  <si>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</si>
  <si>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</si>
  <si>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</si>
  <si>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</si>
  <si>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</si>
  <si>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</si>
  <si>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</si>
  <si>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</si>
  <si>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</si>
  <si>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</si>
  <si>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</si>
  <si>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</si>
  <si>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</si>
  <si>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</si>
  <si>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</si>
  <si>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</si>
  <si>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</si>
  <si>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</si>
  <si>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</si>
  <si>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</si>
  <si>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</si>
  <si>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</si>
  <si>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</si>
  <si>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</si>
  <si>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</si>
  <si>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</si>
  <si>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</si>
  <si>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</si>
  <si>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</si>
  <si>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</si>
  <si>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</si>
  <si>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</si>
  <si>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</si>
  <si>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</si>
  <si>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</si>
  <si>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</si>
  <si>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</si>
  <si>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</si>
  <si>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</si>
  <si>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</si>
  <si>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</si>
  <si>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</si>
  <si>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</si>
  <si>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</si>
  <si>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</si>
  <si>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</si>
  <si>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</si>
  <si>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</si>
  <si>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</si>
  <si>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</si>
  <si>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</si>
  <si>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</si>
  <si>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</si>
  <si>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</si>
  <si>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</si>
  <si>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</si>
  <si>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</si>
  <si>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</si>
  <si>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</si>
  <si>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</si>
  <si>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</si>
  <si>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</si>
  <si>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</si>
  <si>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</si>
  <si>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</si>
  <si>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</si>
  <si>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</si>
  <si>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</si>
  <si>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</si>
  <si>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</si>
  <si>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</si>
  <si>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</si>
  <si>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</si>
  <si>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</si>
  <si>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</si>
  <si>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</si>
  <si>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</si>
  <si>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</si>
  <si>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</si>
  <si>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</si>
  <si>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</si>
  <si>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</si>
  <si>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</si>
  <si>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</si>
  <si>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</si>
  <si>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</si>
  <si>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</si>
  <si>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</si>
  <si>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</si>
  <si>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</si>
  <si>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</si>
  <si>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</si>
  <si>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</si>
  <si>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</si>
  <si>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</si>
  <si>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</si>
  <si>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</si>
  <si>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</si>
  <si>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</si>
  <si>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</si>
  <si>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</si>
  <si>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</si>
  <si>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</si>
  <si>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</si>
  <si>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</si>
  <si>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</si>
  <si>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</si>
  <si>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</si>
  <si>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</si>
  <si>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</si>
  <si>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</si>
  <si>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</si>
  <si>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</si>
  <si>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</si>
  <si>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</si>
  <si>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</si>
  <si>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</si>
  <si>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</si>
  <si>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</si>
  <si>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</si>
  <si>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</si>
  <si>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</si>
  <si>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</si>
  <si>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</si>
  <si>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</si>
  <si>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</si>
  <si>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</si>
  <si>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</si>
  <si>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</si>
  <si>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</si>
  <si>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</si>
  <si>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</si>
  <si>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</si>
  <si>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</si>
  <si>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</si>
  <si>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</si>
  <si>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</si>
  <si>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</si>
  <si>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</si>
  <si>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</si>
  <si>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</si>
  <si>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</si>
  <si>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</si>
  <si>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</si>
  <si>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</si>
  <si>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</si>
  <si>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</si>
  <si>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</si>
  <si>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</si>
  <si>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</si>
  <si>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</si>
  <si>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</si>
  <si>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</si>
  <si>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</si>
  <si>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</si>
  <si>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</si>
  <si>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</si>
  <si>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</si>
  <si>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</si>
  <si>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</si>
  <si>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</si>
  <si>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</si>
  <si>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</si>
  <si>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</si>
  <si>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</si>
  <si>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</si>
  <si>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</si>
  <si>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</si>
  <si>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</si>
  <si>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</si>
  <si>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</si>
  <si>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</si>
  <si>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</si>
  <si>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</si>
  <si>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</si>
  <si>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</si>
  <si>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</si>
  <si>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</si>
  <si>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</si>
  <si>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</si>
  <si>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</si>
  <si>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</si>
  <si>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</si>
  <si>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</si>
  <si>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</si>
  <si>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</si>
  <si>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</si>
  <si>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</si>
  <si>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</si>
  <si>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</si>
  <si>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</si>
  <si>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</si>
  <si>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</si>
  <si>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</si>
  <si>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</si>
  <si>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</si>
  <si>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</si>
  <si>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</si>
  <si>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</si>
  <si>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</si>
  <si>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</si>
  <si>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</si>
  <si>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</si>
  <si>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</si>
  <si>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</si>
  <si>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</si>
  <si>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</si>
  <si>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</si>
  <si>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</si>
  <si>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</si>
  <si>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</si>
  <si>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</si>
  <si>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</si>
  <si>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</si>
  <si>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</si>
  <si>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</si>
  <si>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</si>
  <si>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</si>
  <si>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</si>
  <si>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</si>
  <si>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</si>
  <si>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</si>
  <si>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</si>
  <si>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</si>
  <si>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</si>
  <si>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</si>
  <si>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</si>
  <si>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</si>
  <si>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</si>
  <si>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</si>
  <si>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</si>
  <si>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</si>
  <si>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</si>
  <si>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</si>
  <si>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</si>
  <si>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</si>
  <si>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</si>
  <si>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</si>
  <si>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</si>
  <si>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</si>
  <si>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</si>
  <si>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</si>
  <si>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</si>
  <si>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</si>
  <si>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</si>
  <si>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</si>
  <si>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</si>
  <si>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</si>
  <si>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</si>
  <si>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</si>
  <si>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</si>
  <si>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</si>
  <si>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</si>
  <si>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</si>
  <si>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</si>
  <si>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</si>
  <si>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</si>
  <si>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</si>
  <si>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</si>
  <si>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</si>
  <si>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</si>
  <si>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</si>
  <si>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</si>
  <si>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</si>
  <si>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</si>
  <si>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</si>
  <si>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</si>
  <si>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</si>
  <si>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</si>
  <si>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</si>
  <si>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</si>
  <si>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</si>
  <si>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</si>
  <si>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</si>
  <si>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</si>
  <si>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</si>
  <si>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</si>
  <si>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</si>
  <si>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</si>
  <si>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</si>
  <si>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</si>
  <si>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</si>
  <si>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</si>
  <si>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</si>
  <si>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</si>
  <si>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</si>
  <si>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</si>
  <si>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</si>
  <si>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</si>
  <si>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</si>
  <si>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</si>
  <si>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</si>
  <si>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</si>
  <si>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</si>
  <si>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</si>
  <si>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</si>
  <si>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</si>
  <si>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</si>
  <si>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</si>
  <si>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</si>
  <si>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</si>
  <si>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</si>
  <si>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</si>
  <si>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</si>
  <si>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</si>
  <si>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</si>
  <si>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</si>
  <si>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</si>
  <si>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</si>
  <si>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</si>
  <si>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</si>
  <si>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</si>
  <si>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</si>
  <si>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</si>
  <si>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</si>
  <si>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</si>
  <si>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</si>
  <si>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</si>
  <si>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</si>
  <si>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</si>
  <si>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</si>
  <si>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</si>
  <si>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</si>
  <si>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</si>
  <si>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</si>
  <si>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</si>
  <si>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</si>
  <si>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</si>
  <si>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</si>
  <si>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</si>
  <si>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</si>
  <si>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</si>
  <si>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</si>
  <si>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</si>
  <si>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</si>
  <si>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</si>
  <si>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</si>
  <si>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</si>
  <si>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</si>
  <si>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</si>
  <si>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</si>
  <si>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</si>
  <si>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</si>
  <si>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</si>
  <si>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</si>
  <si>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</si>
  <si>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</si>
  <si>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</si>
  <si>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</si>
  <si>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</si>
  <si>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</si>
  <si>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</si>
  <si>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</si>
  <si>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</si>
  <si>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</si>
  <si>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</si>
  <si>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</si>
  <si>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</si>
  <si>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</si>
  <si>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</si>
  <si>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</si>
  <si>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</si>
  <si>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</si>
  <si>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</si>
  <si>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</si>
  <si>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</si>
  <si>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</si>
  <si>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</si>
  <si>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</si>
  <si>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</si>
  <si>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</si>
  <si>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</si>
  <si>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</si>
  <si>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</si>
  <si>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</si>
  <si>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</si>
  <si>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</si>
  <si>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</si>
  <si>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</si>
  <si>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</si>
  <si>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</si>
  <si>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</si>
  <si>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</si>
  <si>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</si>
  <si>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</si>
  <si>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</si>
  <si>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</si>
  <si>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</si>
  <si>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</si>
  <si>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</si>
  <si>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</si>
  <si>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</si>
  <si>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</si>
  <si>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</si>
  <si>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</si>
  <si>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</si>
  <si>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</si>
  <si>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</si>
  <si>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</si>
  <si>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</si>
  <si>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</si>
  <si>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</si>
  <si>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</si>
  <si>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</si>
  <si>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</si>
  <si>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</si>
  <si>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</si>
  <si>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</si>
  <si>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</si>
  <si>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</si>
  <si>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</si>
  <si>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</si>
  <si>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</si>
  <si>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</si>
  <si>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</si>
  <si>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</si>
  <si>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</si>
  <si>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</si>
  <si>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</si>
  <si>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</si>
  <si>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</si>
  <si>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</si>
  <si>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</si>
  <si>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</si>
  <si>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</si>
  <si>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</si>
  <si>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</si>
  <si>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</si>
  <si>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</si>
  <si>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</si>
  <si>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</si>
  <si>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</si>
  <si>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</si>
  <si>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</si>
  <si>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</si>
  <si>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</si>
  <si>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</si>
  <si>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</si>
  <si>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</si>
  <si>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</si>
  <si>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</si>
  <si>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</si>
  <si>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</si>
  <si>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</si>
  <si>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</si>
  <si>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</si>
  <si>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</si>
  <si>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</si>
  <si>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</si>
  <si>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</si>
  <si>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</si>
  <si>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</si>
  <si>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</si>
  <si>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</si>
  <si>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</si>
  <si>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</si>
  <si>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</si>
  <si>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</si>
  <si>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</si>
  <si>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</si>
  <si>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</si>
  <si>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</si>
  <si>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</si>
  <si>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</si>
  <si>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</si>
  <si>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</si>
  <si>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</si>
  <si>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</si>
  <si>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</si>
  <si>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</si>
  <si>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</si>
  <si>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</si>
  <si>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</si>
  <si>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</si>
  <si>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</si>
  <si>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</si>
  <si>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</si>
  <si>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</si>
  <si>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</si>
  <si>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</si>
  <si>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</si>
  <si>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</si>
  <si>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</si>
  <si>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</si>
  <si>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</si>
  <si>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</si>
  <si>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</si>
  <si>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</si>
  <si>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</si>
  <si>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</si>
  <si>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</si>
  <si>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</si>
  <si>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</si>
  <si>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</si>
  <si>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</si>
  <si>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</si>
  <si>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</si>
  <si>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</si>
  <si>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</si>
  <si>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</si>
  <si>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</si>
  <si>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</si>
  <si>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</si>
  <si>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</si>
  <si>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</si>
  <si>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</si>
  <si>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</si>
  <si>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</si>
  <si>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</si>
  <si>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</si>
  <si>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</si>
  <si>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</si>
  <si>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</si>
  <si>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</si>
  <si>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</si>
  <si>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</si>
  <si>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</si>
  <si>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</si>
  <si>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</si>
  <si>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</si>
  <si>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</si>
  <si>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</si>
  <si>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</si>
  <si>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</si>
  <si>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</si>
  <si>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</si>
  <si>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</si>
  <si>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</si>
  <si>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</si>
  <si>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</si>
  <si>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</si>
  <si>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</si>
  <si>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</si>
  <si>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</si>
  <si>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</si>
  <si>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</si>
  <si>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</si>
  <si>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</si>
  <si>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</si>
  <si>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</si>
  <si>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</si>
  <si>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</si>
  <si>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</si>
  <si>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</si>
  <si>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</si>
  <si>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</si>
  <si>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</si>
  <si>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</si>
  <si>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</si>
  <si>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</si>
  <si>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</si>
  <si>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</si>
  <si>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</si>
  <si>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</si>
  <si>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</si>
  <si>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</si>
  <si>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</si>
  <si>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</si>
  <si>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</si>
  <si>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</si>
  <si>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</si>
  <si>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</si>
  <si>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</si>
  <si>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</si>
  <si>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</si>
  <si>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</si>
  <si>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</si>
  <si>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</si>
  <si>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</si>
  <si>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</si>
  <si>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</si>
  <si>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</si>
  <si>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</si>
  <si>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</si>
  <si>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</si>
  <si>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</si>
  <si>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</si>
  <si>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</si>
  <si>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</si>
  <si>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</si>
  <si>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</si>
  <si>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</si>
  <si>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</si>
  <si>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</si>
  <si>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</si>
  <si>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</si>
  <si>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</si>
  <si>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</si>
  <si>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</si>
  <si>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</si>
  <si>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</si>
  <si>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</si>
  <si>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</si>
  <si>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</si>
  <si>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</si>
  <si>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</si>
  <si>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</si>
  <si>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</si>
  <si>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</si>
  <si>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</si>
  <si>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</si>
  <si>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</si>
  <si>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</si>
  <si>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</si>
  <si>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</si>
  <si>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</si>
  <si>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</si>
  <si>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</si>
  <si>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</si>
  <si>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</si>
  <si>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</si>
  <si>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</si>
  <si>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</si>
  <si>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</si>
  <si>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</si>
  <si>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</si>
  <si>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</si>
  <si>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</si>
  <si>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</si>
  <si>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</si>
  <si>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</si>
  <si>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</si>
  <si>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</si>
  <si>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</si>
  <si>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</si>
  <si>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</si>
  <si>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</si>
  <si>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</si>
  <si>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</si>
  <si>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</si>
  <si>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</si>
  <si>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</si>
  <si>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</si>
  <si>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</si>
  <si>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</si>
  <si>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</si>
  <si>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</si>
  <si>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</si>
  <si>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</si>
  <si>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</si>
  <si>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</si>
  <si>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</si>
  <si>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</si>
  <si>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</si>
  <si>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</si>
  <si>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</si>
  <si>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</si>
  <si>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</si>
  <si>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</si>
  <si>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</si>
  <si>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</si>
  <si>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</si>
  <si>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</si>
  <si>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</si>
  <si>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</si>
  <si>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</si>
  <si>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</si>
  <si>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</si>
  <si>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</si>
  <si>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</si>
  <si>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</si>
  <si>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</si>
  <si>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</si>
  <si>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</si>
  <si>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</si>
  <si>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</si>
  <si>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</si>
  <si>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</si>
  <si>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</si>
  <si>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</si>
  <si>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</si>
  <si>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</si>
  <si>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</si>
  <si>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</si>
  <si>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</si>
  <si>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</si>
  <si>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</si>
  <si>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</si>
  <si>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</si>
  <si>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</si>
  <si>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</si>
  <si>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</si>
  <si>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</si>
  <si>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</si>
  <si>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</si>
  <si>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</si>
  <si>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</si>
  <si>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</si>
  <si>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</si>
  <si>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</si>
  <si>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</si>
  <si>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</si>
  <si>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</si>
  <si>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</si>
  <si>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</si>
  <si>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</si>
  <si>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</si>
  <si>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</si>
  <si>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</si>
  <si>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</si>
  <si>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</si>
  <si>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</si>
  <si>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</si>
  <si>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</si>
  <si>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</si>
  <si>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</si>
  <si>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</si>
  <si>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</si>
  <si>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</si>
  <si>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</si>
  <si>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</si>
  <si>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</si>
  <si>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</si>
  <si>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</si>
  <si>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</si>
  <si>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</si>
  <si>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</si>
  <si>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</si>
  <si>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</si>
  <si>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</si>
  <si>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</si>
  <si>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</si>
  <si>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</si>
  <si>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</si>
  <si>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</si>
  <si>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</si>
  <si>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</si>
  <si>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</si>
  <si>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</si>
  <si>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</si>
  <si>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</si>
  <si>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</si>
  <si>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</si>
  <si>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</si>
  <si>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</si>
  <si>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</si>
  <si>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</si>
  <si>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</si>
  <si>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</si>
  <si>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</si>
  <si>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</si>
  <si>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</si>
  <si>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</si>
  <si>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</si>
  <si>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</si>
  <si>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</si>
  <si>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</si>
  <si>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</si>
  <si>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</si>
  <si>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</si>
  <si>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</si>
  <si>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</si>
  <si>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</si>
  <si>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</si>
  <si>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</si>
  <si>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</si>
  <si>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</si>
  <si>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</si>
  <si>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</si>
  <si>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</si>
  <si>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</si>
  <si>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</si>
  <si>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</si>
  <si>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</si>
  <si>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</si>
  <si>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</si>
  <si>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</si>
  <si>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</si>
  <si>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</si>
  <si>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</si>
  <si>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</si>
  <si>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</si>
  <si>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</si>
  <si>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</si>
  <si>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</si>
  <si>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</si>
  <si>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</si>
  <si>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</si>
  <si>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</si>
  <si>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</si>
  <si>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</si>
  <si>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</si>
  <si>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</si>
  <si>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</si>
  <si>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</si>
  <si>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</si>
  <si>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</si>
  <si>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</si>
  <si>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</si>
  <si>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</si>
  <si>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</si>
  <si>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</si>
  <si>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</si>
  <si>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</si>
  <si>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</si>
  <si>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</si>
  <si>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</si>
  <si>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</si>
  <si>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</si>
  <si>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</si>
  <si>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</si>
  <si>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</si>
  <si>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</si>
  <si>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</si>
  <si>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</si>
  <si>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</si>
  <si>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</si>
  <si>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</si>
  <si>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</si>
  <si>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</si>
  <si>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</si>
  <si>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</si>
  <si>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</si>
  <si>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</si>
  <si>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</si>
  <si>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</si>
  <si>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</si>
  <si>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</si>
  <si>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</si>
  <si>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</si>
  <si>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</si>
  <si>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</si>
  <si>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</si>
  <si>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</si>
  <si>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</si>
  <si>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</si>
  <si>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</si>
  <si>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</si>
  <si>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</si>
  <si>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</si>
  <si>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</si>
  <si>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</si>
  <si>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</si>
  <si>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</si>
  <si>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</si>
  <si>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</si>
  <si>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</si>
  <si>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</si>
  <si>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</si>
  <si>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</si>
  <si>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</si>
  <si>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</si>
  <si>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</si>
  <si>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</si>
  <si>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</si>
  <si>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</si>
  <si>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</si>
  <si>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</si>
  <si>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</si>
  <si>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</si>
  <si>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</si>
  <si>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</si>
  <si>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</si>
  <si>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</si>
  <si>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</si>
  <si>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</si>
  <si>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</si>
  <si>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</si>
  <si>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</si>
  <si>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</si>
  <si>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</si>
  <si>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</si>
  <si>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</si>
  <si>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</si>
  <si>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</si>
  <si>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</si>
  <si>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</si>
  <si>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</si>
  <si>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</si>
  <si>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</si>
  <si>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</si>
  <si>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</si>
  <si>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</si>
  <si>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</si>
  <si>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</si>
  <si>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</si>
  <si>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</si>
  <si>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</si>
  <si>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</si>
  <si>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</si>
  <si>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</si>
  <si>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</si>
  <si>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</si>
  <si>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</si>
  <si>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</si>
  <si>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</si>
  <si>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</si>
  <si>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</si>
  <si>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</si>
  <si>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</si>
  <si>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</si>
  <si>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</si>
  <si>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</si>
  <si>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</si>
  <si>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</si>
  <si>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</si>
  <si>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</si>
  <si>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</si>
  <si>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</si>
  <si>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</si>
  <si>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</si>
  <si>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</si>
  <si>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</si>
  <si>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</si>
  <si>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</si>
  <si>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</si>
  <si>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</si>
  <si>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</si>
  <si>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</si>
  <si>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</si>
  <si>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</si>
  <si>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</si>
  <si>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</si>
  <si>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</si>
  <si>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</si>
  <si>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</si>
  <si>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</si>
  <si>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</si>
  <si>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</si>
  <si>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</si>
  <si>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</si>
  <si>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</si>
  <si>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</si>
  <si>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</si>
  <si>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</si>
  <si>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</si>
  <si>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</si>
  <si>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</si>
  <si>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</si>
  <si>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</si>
  <si>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</si>
  <si>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</si>
  <si>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</si>
  <si>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</si>
  <si>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</si>
  <si>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</si>
  <si>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</si>
  <si>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</si>
  <si>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</si>
  <si>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</si>
  <si>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</si>
  <si>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</si>
  <si>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</si>
  <si>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</si>
  <si>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</si>
  <si>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</si>
  <si>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</si>
  <si>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</si>
  <si>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</si>
  <si>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</si>
  <si>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</si>
  <si>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</si>
  <si>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</si>
  <si>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</si>
  <si>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</si>
  <si>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</si>
  <si>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</si>
  <si>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</si>
  <si>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</si>
  <si>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</si>
  <si>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</si>
  <si>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</si>
  <si>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</si>
  <si>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</si>
  <si>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</si>
  <si>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</si>
  <si>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</si>
  <si>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</si>
  <si>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</si>
  <si>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</si>
  <si>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</si>
  <si>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</si>
  <si>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</si>
  <si>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</si>
  <si>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</si>
  <si>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</si>
  <si>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</si>
  <si>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</si>
  <si>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</si>
  <si>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</si>
  <si>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</si>
  <si>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</si>
  <si>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</si>
  <si>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</si>
  <si>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</si>
  <si>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</si>
  <si>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</si>
  <si>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</si>
  <si>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</si>
  <si>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</si>
  <si>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</si>
  <si>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</si>
  <si>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</si>
  <si>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</si>
  <si>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</si>
  <si>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</si>
  <si>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</si>
  <si>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</si>
  <si>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</si>
  <si>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</si>
  <si>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</si>
  <si>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</si>
  <si>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</si>
  <si>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</si>
  <si>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</si>
  <si>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</si>
  <si>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</si>
  <si>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</si>
  <si>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</si>
  <si>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</si>
  <si>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</si>
  <si>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</si>
  <si>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</si>
  <si>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</si>
  <si>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</si>
  <si>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</si>
  <si>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</si>
  <si>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</si>
  <si>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</si>
  <si>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</si>
  <si>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</si>
  <si>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</si>
  <si>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</si>
  <si>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</si>
  <si>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</si>
  <si>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</si>
  <si>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</si>
  <si>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</si>
  <si>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</si>
  <si>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</si>
  <si>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</si>
  <si>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</si>
  <si>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</si>
  <si>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</si>
  <si>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</si>
  <si>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</si>
  <si>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</si>
  <si>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</si>
  <si>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</si>
  <si>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</si>
  <si>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</si>
  <si>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</si>
  <si>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</si>
  <si>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</si>
  <si>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</si>
  <si>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</si>
  <si>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</si>
  <si>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</si>
  <si>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</si>
  <si>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</si>
  <si>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</si>
  <si>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</si>
  <si>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</si>
  <si>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</si>
  <si>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</si>
  <si>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</si>
  <si>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</si>
  <si>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</si>
  <si>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</si>
  <si>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</si>
  <si>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</si>
  <si>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</si>
  <si>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</si>
  <si>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</si>
  <si>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</si>
  <si>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</si>
  <si>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</si>
  <si>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</si>
  <si>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</si>
  <si>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</si>
  <si>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</si>
  <si>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</si>
  <si>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</si>
  <si>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</si>
  <si>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</si>
  <si>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</si>
  <si>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</si>
  <si>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</si>
  <si>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</si>
  <si>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</si>
  <si>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</si>
  <si>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</si>
  <si>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</si>
  <si>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</si>
  <si>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</si>
  <si>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</si>
  <si>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</si>
  <si>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</si>
  <si>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</si>
  <si>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</si>
  <si>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</si>
  <si>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</si>
  <si>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</si>
  <si>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</si>
  <si>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</si>
  <si>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</si>
  <si>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</si>
  <si>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</si>
  <si>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</si>
  <si>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</si>
  <si>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</si>
  <si>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</si>
  <si>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</si>
  <si>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</si>
  <si>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</si>
  <si>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</si>
  <si>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</si>
  <si>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</si>
  <si>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</si>
  <si>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</si>
  <si>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</si>
  <si>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</si>
  <si>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</si>
  <si>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</si>
  <si>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</si>
  <si>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</si>
  <si>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</si>
  <si>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</si>
  <si>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</si>
  <si>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</si>
  <si>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</si>
  <si>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</si>
  <si>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</si>
  <si>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</si>
  <si>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</si>
  <si>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</si>
  <si>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</si>
  <si>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</si>
  <si>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</si>
  <si>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</si>
  <si>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</si>
  <si>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</si>
  <si>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</si>
  <si>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</si>
  <si>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</si>
  <si>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</si>
  <si>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</si>
  <si>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</si>
  <si>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</si>
  <si>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</si>
  <si>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</si>
  <si>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</si>
  <si>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</si>
  <si>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</si>
  <si>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</si>
  <si>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</si>
  <si>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</si>
  <si>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</si>
  <si>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</si>
  <si>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</si>
  <si>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</si>
  <si>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</si>
  <si>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</si>
  <si>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</si>
  <si>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</si>
  <si>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</si>
  <si>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</si>
  <si>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</si>
  <si>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</si>
  <si>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</si>
  <si>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</si>
  <si>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</si>
  <si>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</si>
  <si>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</si>
  <si>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</si>
  <si>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</si>
  <si>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</si>
  <si>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</si>
  <si>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</si>
  <si>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</si>
  <si>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</si>
  <si>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</si>
  <si>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</si>
  <si>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</si>
  <si>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</si>
  <si>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</si>
  <si>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</si>
  <si>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</si>
  <si>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</si>
  <si>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</si>
  <si>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</si>
  <si>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</si>
  <si>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</si>
  <si>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</si>
  <si>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</si>
  <si>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</si>
  <si>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</si>
  <si>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</si>
  <si>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</si>
  <si>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</si>
  <si>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</si>
  <si>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</si>
  <si>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</si>
  <si>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</si>
  <si>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</si>
  <si>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</si>
  <si>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</si>
  <si>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</si>
  <si>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</si>
  <si>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</si>
  <si>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</si>
  <si>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</si>
  <si>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</si>
  <si>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</si>
  <si>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</si>
  <si>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</si>
  <si>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</si>
  <si>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</si>
  <si>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</si>
  <si>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</si>
  <si>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</si>
  <si>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</si>
  <si>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</si>
  <si>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</si>
  <si>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</si>
  <si>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</si>
  <si>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</si>
  <si>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</si>
  <si>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</si>
  <si>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</si>
  <si>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</si>
  <si>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</si>
  <si>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</si>
  <si>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</si>
  <si>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</si>
  <si>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</si>
  <si>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</si>
  <si>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</si>
  <si>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</si>
  <si>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</si>
  <si>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</si>
  <si>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</si>
  <si>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</si>
  <si>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</si>
  <si>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</si>
  <si>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</si>
  <si>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</si>
  <si>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</si>
  <si>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</si>
  <si>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</si>
  <si>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</si>
  <si>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</si>
  <si>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</si>
  <si>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</si>
  <si>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</si>
  <si>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</si>
  <si>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</si>
  <si>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</si>
  <si>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</si>
  <si>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</si>
  <si>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</si>
  <si>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</si>
  <si>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</si>
  <si>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</si>
  <si>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</si>
  <si>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</si>
  <si>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</si>
  <si>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</si>
  <si>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</si>
  <si>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</si>
  <si>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</si>
  <si>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</si>
  <si>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</si>
  <si>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</si>
  <si>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</si>
  <si>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</si>
  <si>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</si>
  <si>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</si>
  <si>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</si>
  <si>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</si>
  <si>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</si>
  <si>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</si>
  <si>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</si>
  <si>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</si>
  <si>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</si>
  <si>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</si>
  <si>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</si>
  <si>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</si>
  <si>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</si>
  <si>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</si>
  <si>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</si>
  <si>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</si>
  <si>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</si>
  <si>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</si>
  <si>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</si>
  <si>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</si>
  <si>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</si>
  <si>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</si>
  <si>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</si>
  <si>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</si>
  <si>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</si>
  <si>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</si>
  <si>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</si>
  <si>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</si>
  <si>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</si>
  <si>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</si>
  <si>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</si>
  <si>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</si>
  <si>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</si>
  <si>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</si>
  <si>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</si>
  <si>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</si>
  <si>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</si>
  <si>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</si>
  <si>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</si>
  <si>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</si>
  <si>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</si>
  <si>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</si>
  <si>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</si>
  <si>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</si>
  <si>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</si>
  <si>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</si>
  <si>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</si>
  <si>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</si>
  <si>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</si>
  <si>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</si>
  <si>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</si>
  <si>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</si>
  <si>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</si>
  <si>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</si>
  <si>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</si>
  <si>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</si>
  <si>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</si>
  <si>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</si>
  <si>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</si>
  <si>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</si>
  <si>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</si>
  <si>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</si>
  <si>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</si>
  <si>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</si>
  <si>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</si>
  <si>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</si>
  <si>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</si>
  <si>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</si>
  <si>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</si>
  <si>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</si>
  <si>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</si>
  <si>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</si>
  <si>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</si>
  <si>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</si>
  <si>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</si>
  <si>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</si>
  <si>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</si>
  <si>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</si>
  <si>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</si>
  <si>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</si>
  <si>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</si>
  <si>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</si>
  <si>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</si>
  <si>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</si>
  <si>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</si>
  <si>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</si>
  <si>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</si>
  <si>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</si>
  <si>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</si>
  <si>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</si>
  <si>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</si>
  <si>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</si>
  <si>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</si>
  <si>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</si>
  <si>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</si>
  <si>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</si>
  <si>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</si>
  <si>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</si>
  <si>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</si>
  <si>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</si>
  <si>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</si>
  <si>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</si>
  <si>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</si>
  <si>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</si>
  <si>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</si>
  <si>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</si>
  <si>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</si>
  <si>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</si>
  <si>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</si>
  <si>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</si>
  <si>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</si>
  <si>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</si>
  <si>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</si>
  <si>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</si>
  <si>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</si>
  <si>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</si>
  <si>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</si>
  <si>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</si>
  <si>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</si>
  <si>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</si>
  <si>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</si>
  <si>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</si>
  <si>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</si>
  <si>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</si>
  <si>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</si>
  <si>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</si>
  <si>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</si>
  <si>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</si>
  <si>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</si>
  <si>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</si>
  <si>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</si>
  <si>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</si>
  <si>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</si>
  <si>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</si>
  <si>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</si>
  <si>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</si>
  <si>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</si>
  <si>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</si>
  <si>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</si>
  <si>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</si>
  <si>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</si>
  <si>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</si>
  <si>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</si>
  <si>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</si>
  <si>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</si>
  <si>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</si>
  <si>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</si>
  <si>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</si>
  <si>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</si>
  <si>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</si>
  <si>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</si>
  <si>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</si>
  <si>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</si>
  <si>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</si>
  <si>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</si>
  <si>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</si>
  <si>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</si>
  <si>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</si>
  <si>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</si>
  <si>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</si>
  <si>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</si>
  <si>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</si>
  <si>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</si>
  <si>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</si>
  <si>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</si>
  <si>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</si>
  <si>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</si>
  <si>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</si>
  <si>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</si>
  <si>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</si>
  <si>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</si>
  <si>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</si>
  <si>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</si>
  <si>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</si>
  <si>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</si>
  <si>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</si>
  <si>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</si>
  <si>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</si>
  <si>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</si>
  <si>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</si>
  <si>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</si>
  <si>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</si>
  <si>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</si>
  <si>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</si>
  <si>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</si>
  <si>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</si>
  <si>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</si>
  <si>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</si>
  <si>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</si>
  <si>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</si>
  <si>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</si>
  <si>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</si>
  <si>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</si>
  <si>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</si>
  <si>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</si>
  <si>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</si>
  <si>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</si>
  <si>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</si>
  <si>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</si>
  <si>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</si>
  <si>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</si>
  <si>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</si>
  <si>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</si>
  <si>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</si>
  <si>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</si>
  <si>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</si>
  <si>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</si>
  <si>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</si>
  <si>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</si>
  <si>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</si>
  <si>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</si>
  <si>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</si>
  <si>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</si>
  <si>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</si>
  <si>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</si>
  <si>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</si>
  <si>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</si>
  <si>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</si>
  <si>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</si>
  <si>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</si>
  <si>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</si>
  <si>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</si>
  <si>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</si>
  <si>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</si>
  <si>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</si>
  <si>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</si>
  <si>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</si>
  <si>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</si>
  <si>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</si>
  <si>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</si>
  <si>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</si>
  <si>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</si>
  <si>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</si>
  <si>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</si>
  <si>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</si>
  <si>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</si>
  <si>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</si>
  <si>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</si>
  <si>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</si>
  <si>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</si>
  <si>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</si>
  <si>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</si>
  <si>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</si>
  <si>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</si>
  <si>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</si>
  <si>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</si>
  <si>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</si>
  <si>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</si>
  <si>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</si>
  <si>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</si>
  <si>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</si>
  <si>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</si>
  <si>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</si>
  <si>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</si>
  <si>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</si>
  <si>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</si>
  <si>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</si>
  <si>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</si>
  <si>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</si>
  <si>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</si>
  <si>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</si>
  <si>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</si>
  <si>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</si>
  <si>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</si>
  <si>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</si>
  <si>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</si>
  <si>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</si>
  <si>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</si>
  <si>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</si>
  <si>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</si>
  <si>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</si>
  <si>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</si>
  <si>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</si>
  <si>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</si>
  <si>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</si>
  <si>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</si>
  <si>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</si>
  <si>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</si>
  <si>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</si>
  <si>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</si>
  <si>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</si>
  <si>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</si>
  <si>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</si>
  <si>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</si>
  <si>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</si>
  <si>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</si>
  <si>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</si>
  <si>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</si>
  <si>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</si>
  <si>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</si>
  <si>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</si>
  <si>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</si>
  <si>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</si>
  <si>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</si>
  <si>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</si>
  <si>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</si>
  <si>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</si>
  <si>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</si>
  <si>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</si>
  <si>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</si>
  <si>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</si>
  <si>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</si>
  <si>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</si>
  <si>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</si>
  <si>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</si>
  <si>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</si>
  <si>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</si>
  <si>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</si>
  <si>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</si>
  <si>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</si>
  <si>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</si>
  <si>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</si>
  <si>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</si>
  <si>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</si>
  <si>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</si>
  <si>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</si>
  <si>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</si>
  <si>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</si>
  <si>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</si>
  <si>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</si>
  <si>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</si>
  <si>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</si>
  <si>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</si>
  <si>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</si>
  <si>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</si>
  <si>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</si>
  <si>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</si>
  <si>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</si>
  <si>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</si>
  <si>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</si>
  <si>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</si>
  <si>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</si>
  <si>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</si>
  <si>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</si>
  <si>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</si>
  <si>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</si>
  <si>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</si>
  <si>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</si>
  <si>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</si>
  <si>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</si>
  <si>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</si>
  <si>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</si>
  <si>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</si>
  <si>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</si>
  <si>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</si>
  <si>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</si>
  <si>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</si>
  <si>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</si>
  <si>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</si>
  <si>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</si>
  <si>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</si>
  <si>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</si>
  <si>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</si>
  <si>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</si>
  <si>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</si>
  <si>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</si>
  <si>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</si>
  <si>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</si>
  <si>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</si>
  <si>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</si>
  <si>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</si>
  <si>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</si>
  <si>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</si>
  <si>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</si>
  <si>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</si>
  <si>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</si>
  <si>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</si>
  <si>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</si>
  <si>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</si>
  <si>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</si>
  <si>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</si>
  <si>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</si>
  <si>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</si>
  <si>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</si>
  <si>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</si>
  <si>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</si>
  <si>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</si>
  <si>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</si>
  <si>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</si>
  <si>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</si>
  <si>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</si>
  <si>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</si>
  <si>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</si>
  <si>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</si>
  <si>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</si>
  <si>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</si>
  <si>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</si>
  <si>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</si>
  <si>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</si>
  <si>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</si>
  <si>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</si>
  <si>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</si>
  <si>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</si>
  <si>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</si>
  <si>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</si>
  <si>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</si>
  <si>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</si>
  <si>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</si>
  <si>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</si>
  <si>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</si>
  <si>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</si>
  <si>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</si>
  <si>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</si>
  <si>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</si>
  <si>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</si>
  <si>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</si>
  <si>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</si>
  <si>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</si>
  <si>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</si>
  <si>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</si>
  <si>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</si>
  <si>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</si>
  <si>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</si>
  <si>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</si>
  <si>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</si>
  <si>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</si>
  <si>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</si>
  <si>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</si>
  <si>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</si>
  <si>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</si>
  <si>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</si>
  <si>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</si>
  <si>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</si>
  <si>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</si>
  <si>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</si>
  <si>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</si>
  <si>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</si>
  <si>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</si>
  <si>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</si>
  <si>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</si>
  <si>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</si>
  <si>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</si>
  <si>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</si>
  <si>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</si>
  <si>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</si>
  <si>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</si>
  <si>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</si>
  <si>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</si>
  <si>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</si>
  <si>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</si>
  <si>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</si>
  <si>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</si>
  <si>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</si>
  <si>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</si>
  <si>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</si>
  <si>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</si>
  <si>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</si>
  <si>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</si>
  <si>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</si>
  <si>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</si>
  <si>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</si>
  <si>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</si>
  <si>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</si>
  <si>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</si>
  <si>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</si>
  <si>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</si>
  <si>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</si>
  <si>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</si>
  <si>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</si>
  <si>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</si>
  <si>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</si>
  <si>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</si>
  <si>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</si>
  <si>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</si>
  <si>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</si>
  <si>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</si>
  <si>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</si>
  <si>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</si>
  <si>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</si>
  <si>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</si>
  <si>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</si>
  <si>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</si>
  <si>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</si>
  <si>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</si>
  <si>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</si>
  <si>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</si>
  <si>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</si>
  <si>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</si>
  <si>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</si>
  <si>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</si>
  <si>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</si>
  <si>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</si>
  <si>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</si>
  <si>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</si>
  <si>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</si>
  <si>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</si>
  <si>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</si>
  <si>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</si>
  <si>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</si>
  <si>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</si>
  <si>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</si>
  <si>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</si>
  <si>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</si>
  <si>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</si>
  <si>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</si>
  <si>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</si>
  <si>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</si>
  <si>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</si>
  <si>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</si>
  <si>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</si>
  <si>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</si>
  <si>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</si>
  <si>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</si>
  <si>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</si>
  <si>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</si>
  <si>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</si>
  <si>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</si>
  <si>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</si>
  <si>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</si>
  <si>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</si>
  <si>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</si>
  <si>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</si>
  <si>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</si>
  <si>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</si>
  <si>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</si>
  <si>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</si>
  <si>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</si>
  <si>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</si>
  <si>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</si>
  <si>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</si>
  <si>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</si>
  <si>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</si>
  <si>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</si>
  <si>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</si>
  <si>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</si>
  <si>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</si>
  <si>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</si>
  <si>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</si>
  <si>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</si>
  <si>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</si>
  <si>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</si>
  <si>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</si>
  <si>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</si>
  <si>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</si>
  <si>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</si>
  <si>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</si>
  <si>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</si>
  <si>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</si>
  <si>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</si>
  <si>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</si>
  <si>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</si>
  <si>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</si>
  <si>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</si>
  <si>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</si>
  <si>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</si>
  <si>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</si>
  <si>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</si>
  <si>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</si>
  <si>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</si>
  <si>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</si>
  <si>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</si>
  <si>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</si>
  <si>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</si>
  <si>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</si>
  <si>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</si>
  <si>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</si>
  <si>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</si>
  <si>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</si>
  <si>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</si>
  <si>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</si>
  <si>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</si>
  <si>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</si>
  <si>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</si>
  <si>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</si>
  <si>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</si>
  <si>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</si>
  <si>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</si>
  <si>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</si>
  <si>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</si>
  <si>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</si>
  <si>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</si>
  <si>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</si>
  <si>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</si>
  <si>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</si>
  <si>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</si>
  <si>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</si>
  <si>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</si>
  <si>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</si>
  <si>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</si>
  <si>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</si>
  <si>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</si>
  <si>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</si>
  <si>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</si>
  <si>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</si>
  <si>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</si>
  <si>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</si>
  <si>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</si>
  <si>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</si>
  <si>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</si>
  <si>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</si>
  <si>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</si>
  <si>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</si>
  <si>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</si>
  <si>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</si>
  <si>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</si>
  <si>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</si>
  <si>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</si>
  <si>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</si>
  <si>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</si>
  <si>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</si>
  <si>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</si>
  <si>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</si>
  <si>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</si>
  <si>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</si>
  <si>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</si>
  <si>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</si>
  <si>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</si>
  <si>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</si>
  <si>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</si>
  <si>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</si>
  <si>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</si>
  <si>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</si>
  <si>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</si>
  <si>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</si>
  <si>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</si>
  <si>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</si>
  <si>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</si>
  <si>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</si>
  <si>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</si>
  <si>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</si>
  <si>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</si>
  <si>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</si>
  <si>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</si>
  <si>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</si>
  <si>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</si>
  <si>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</si>
  <si>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</si>
  <si>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</si>
  <si>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</si>
  <si>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</si>
  <si>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</si>
  <si>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</si>
  <si>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</si>
  <si>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</si>
  <si>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</si>
  <si>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</si>
  <si>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</si>
  <si>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</si>
  <si>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</si>
  <si>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</si>
  <si>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</si>
  <si>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</si>
  <si>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</si>
  <si>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</si>
  <si>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</si>
  <si>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</si>
  <si>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</si>
  <si>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</si>
  <si>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</si>
  <si>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</si>
  <si>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</si>
  <si>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</si>
  <si>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</si>
  <si>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</si>
  <si>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</si>
  <si>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</si>
  <si>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</si>
  <si>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</si>
  <si>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</si>
  <si>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</si>
  <si>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</si>
  <si>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</si>
  <si>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</si>
  <si>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</si>
  <si>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</si>
  <si>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</si>
  <si>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</si>
  <si>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</si>
  <si>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</si>
  <si>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</si>
  <si>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</si>
  <si>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</si>
  <si>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</si>
  <si>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</si>
  <si>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</si>
  <si>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</si>
  <si>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</si>
  <si>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</si>
  <si>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</si>
  <si>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</si>
  <si>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</si>
  <si>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</si>
  <si>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</si>
  <si>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</si>
  <si>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</si>
  <si>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</si>
  <si>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</si>
  <si>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</si>
  <si>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</si>
  <si>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</si>
  <si>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</si>
  <si>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</si>
  <si>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</si>
  <si>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</si>
  <si>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</si>
  <si>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</si>
  <si>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</si>
  <si>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</si>
  <si>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</si>
  <si>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</si>
  <si>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</si>
  <si>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</si>
  <si>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</si>
  <si>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</si>
  <si>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</si>
  <si>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</si>
  <si>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</si>
  <si>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</si>
  <si>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</si>
  <si>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</si>
  <si>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</si>
  <si>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</si>
  <si>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</si>
  <si>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</si>
  <si>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</si>
  <si>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</si>
  <si>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</si>
  <si>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</si>
  <si>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</si>
  <si>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</si>
  <si>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</si>
  <si>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</si>
  <si>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</si>
  <si>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</si>
  <si>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</si>
  <si>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</si>
  <si>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</si>
  <si>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</si>
  <si>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</si>
  <si>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</si>
  <si>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</si>
  <si>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</si>
  <si>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</si>
  <si>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</si>
  <si>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</si>
  <si>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</si>
  <si>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</si>
  <si>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</si>
  <si>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</si>
  <si>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</si>
  <si>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</si>
  <si>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</si>
  <si>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</si>
  <si>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</si>
  <si>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</si>
  <si>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</si>
  <si>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</si>
  <si>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</si>
  <si>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</si>
  <si>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</si>
  <si>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</si>
  <si>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</si>
  <si>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</si>
  <si>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</si>
  <si>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</si>
  <si>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</si>
  <si>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</si>
  <si>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</si>
  <si>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</si>
  <si>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</si>
  <si>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</si>
  <si>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</si>
  <si>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</si>
  <si>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</si>
  <si>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</si>
  <si>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</si>
  <si>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</si>
  <si>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</si>
  <si>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</si>
  <si>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</si>
  <si>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</si>
  <si>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</si>
  <si>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</si>
  <si>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</si>
  <si>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</si>
  <si>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</si>
  <si>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</si>
  <si>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</si>
  <si>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</si>
  <si>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</si>
  <si>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</si>
  <si>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</si>
  <si>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</si>
  <si>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</si>
  <si>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</si>
  <si>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</si>
  <si>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</si>
  <si>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</si>
  <si>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</si>
  <si>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</si>
  <si>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</si>
  <si>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</si>
  <si>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</si>
  <si>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</si>
  <si>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</si>
  <si>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</si>
  <si>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</si>
  <si>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</si>
  <si>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</si>
  <si>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</si>
  <si>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</si>
  <si>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</si>
  <si>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</si>
  <si>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</si>
  <si>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</si>
  <si>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</si>
  <si>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</si>
  <si>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</si>
  <si>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</si>
  <si>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</si>
  <si>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</si>
  <si>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</si>
  <si>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</si>
  <si>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</si>
  <si>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</si>
  <si>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</si>
  <si>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</si>
  <si>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</si>
  <si>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</si>
  <si>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</si>
  <si>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</si>
  <si>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</si>
  <si>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</si>
  <si>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</si>
  <si>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</si>
  <si>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</si>
  <si>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</si>
  <si>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</si>
  <si>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</si>
  <si>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</si>
  <si>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</si>
  <si>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</si>
  <si>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</si>
  <si>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</si>
  <si>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</si>
  <si>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</si>
  <si>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</si>
  <si>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</si>
  <si>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</si>
  <si>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</si>
  <si>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</si>
  <si>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</si>
  <si>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</si>
  <si>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</si>
  <si>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</si>
  <si>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</si>
  <si>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</si>
  <si>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</si>
  <si>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</si>
  <si>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</si>
  <si>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</si>
  <si>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</si>
  <si>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</si>
  <si>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</si>
  <si>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</si>
  <si>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</si>
  <si>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</si>
  <si>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</si>
  <si>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</si>
  <si>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</si>
  <si>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</si>
  <si>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</si>
  <si>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</si>
  <si>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</si>
  <si>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</si>
  <si>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</si>
  <si>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</si>
  <si>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</si>
  <si>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</si>
  <si>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</si>
  <si>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</si>
  <si>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</si>
  <si>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</si>
  <si>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</si>
  <si>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</si>
  <si>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</si>
  <si>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</si>
  <si>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</si>
  <si>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</si>
  <si>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</si>
  <si>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</si>
  <si>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</si>
  <si>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</si>
  <si>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</si>
  <si>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</si>
  <si>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</si>
  <si>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</si>
  <si>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</si>
  <si>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</si>
  <si>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</si>
  <si>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</si>
  <si>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</si>
  <si>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</si>
  <si>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</si>
  <si>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</si>
  <si>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</si>
  <si>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</si>
  <si>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</si>
  <si>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</si>
  <si>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</si>
  <si>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</si>
  <si>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</si>
  <si>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</si>
  <si>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</si>
  <si>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</si>
  <si>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</si>
  <si>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</si>
  <si>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</si>
  <si>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</si>
  <si>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</si>
  <si>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</si>
  <si>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</si>
  <si>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</si>
  <si>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</si>
  <si>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</si>
  <si>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</si>
  <si>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</si>
  <si>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</si>
  <si>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</si>
  <si>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</si>
  <si>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</si>
  <si>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</si>
  <si>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</si>
  <si>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</si>
  <si>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</si>
  <si>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</si>
  <si>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</si>
  <si>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</si>
  <si>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</si>
  <si>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</si>
  <si>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</si>
  <si>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</si>
  <si>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</si>
  <si>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</si>
  <si>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</si>
  <si>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</si>
  <si>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</si>
  <si>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</si>
  <si>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</si>
  <si>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</si>
  <si>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</si>
  <si>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</si>
  <si>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</si>
  <si>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</si>
  <si>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</si>
  <si>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</si>
  <si>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</si>
  <si>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</si>
  <si>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</si>
  <si>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</si>
  <si>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</si>
  <si>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</si>
  <si>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</si>
  <si>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</si>
  <si>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</si>
  <si>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</si>
  <si>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</si>
  <si>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</si>
  <si>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</si>
  <si>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</si>
  <si>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</si>
  <si>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</si>
  <si>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</si>
  <si>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</si>
  <si>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</si>
  <si>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</si>
  <si>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</si>
  <si>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</si>
  <si>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</si>
  <si>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</si>
  <si>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</si>
  <si>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</si>
  <si>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</si>
  <si>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</si>
  <si>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</si>
  <si>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</si>
  <si>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</si>
  <si>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</si>
  <si>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</si>
  <si>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</si>
  <si>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</si>
  <si>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</si>
  <si>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</si>
  <si>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</si>
  <si>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</si>
  <si>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</si>
  <si>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</si>
  <si>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</si>
  <si>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</si>
  <si>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</si>
  <si>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</si>
  <si>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</si>
  <si>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</si>
  <si>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</si>
  <si>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</si>
  <si>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</si>
  <si>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</si>
  <si>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</si>
  <si>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</si>
  <si>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</si>
  <si>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</si>
  <si>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</si>
  <si>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</si>
  <si>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</si>
  <si>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</si>
  <si>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</si>
  <si>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</si>
  <si>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</si>
  <si>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</si>
  <si>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</si>
  <si>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</si>
  <si>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</si>
  <si>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</si>
  <si>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</si>
  <si>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</si>
  <si>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</si>
  <si>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</si>
  <si>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</si>
  <si>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</si>
  <si>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</si>
  <si>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</si>
  <si>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</si>
  <si>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</si>
  <si>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</si>
  <si>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</si>
  <si>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</si>
  <si>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</si>
  <si>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</si>
  <si>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</si>
  <si>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</si>
  <si>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</si>
  <si>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</si>
  <si>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</si>
  <si>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</si>
  <si>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</si>
  <si>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</si>
  <si>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</si>
  <si>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</si>
  <si>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</si>
  <si>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</si>
  <si>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</si>
  <si>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</si>
  <si>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</si>
  <si>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</si>
  <si>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</si>
  <si>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</si>
  <si>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</si>
  <si>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</si>
  <si>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</si>
  <si>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</si>
  <si>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</si>
  <si>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</si>
  <si>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</si>
  <si>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</si>
  <si>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</si>
  <si>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</si>
  <si>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</si>
  <si>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</si>
  <si>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</si>
  <si>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</si>
  <si>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</si>
  <si>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</si>
  <si>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</si>
  <si>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</si>
  <si>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</si>
  <si>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</si>
  <si>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</si>
  <si>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</si>
  <si>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</si>
  <si>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</si>
  <si>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</si>
  <si>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</si>
  <si>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</si>
  <si>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</si>
  <si>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</si>
  <si>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</si>
  <si>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</si>
  <si>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</si>
  <si>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</si>
  <si>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</si>
  <si>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</si>
  <si>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</si>
  <si>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</si>
  <si>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</si>
  <si>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</si>
  <si>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</si>
  <si>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</si>
  <si>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</si>
  <si>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</si>
  <si>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</si>
  <si>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</si>
  <si>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</si>
  <si>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</si>
  <si>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</si>
  <si>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</si>
  <si>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</si>
  <si>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</si>
  <si>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</si>
  <si>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</si>
  <si>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</si>
  <si>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</si>
  <si>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</si>
  <si>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</si>
  <si>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</si>
  <si>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</si>
  <si>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</si>
  <si>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</si>
  <si>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</si>
  <si>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</si>
  <si>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</si>
  <si>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</si>
  <si>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</si>
  <si>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</si>
  <si>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</si>
  <si>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</si>
  <si>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</si>
  <si>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</si>
  <si>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</si>
  <si>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</si>
  <si>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</si>
  <si>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</si>
  <si>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</si>
  <si>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</si>
  <si>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</si>
  <si>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</si>
  <si>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</si>
  <si>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</si>
  <si>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</si>
  <si>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</si>
  <si>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</si>
  <si>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</si>
  <si>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</si>
  <si>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</si>
  <si>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</si>
  <si>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</si>
  <si>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</si>
  <si>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</si>
  <si>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</si>
  <si>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</si>
  <si>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</si>
  <si>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</si>
  <si>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</si>
  <si>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</si>
  <si>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</si>
  <si>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</si>
  <si>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</si>
  <si>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</si>
  <si>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</si>
  <si>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</si>
  <si>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</si>
  <si>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</si>
  <si>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</si>
  <si>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</si>
  <si>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</si>
  <si>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</si>
  <si>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</si>
  <si>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</si>
  <si>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</si>
  <si>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</si>
  <si>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</si>
  <si>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</si>
  <si>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</si>
  <si>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</si>
  <si>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</si>
  <si>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</si>
  <si>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</si>
  <si>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</si>
  <si>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</si>
  <si>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</si>
  <si>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</si>
  <si>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</si>
  <si>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</si>
  <si>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</si>
  <si>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</si>
  <si>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</si>
  <si>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</si>
  <si>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</si>
  <si>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</si>
  <si>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</si>
  <si>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</si>
  <si>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</si>
  <si>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</si>
  <si>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</si>
  <si>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</si>
  <si>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</si>
  <si>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</si>
  <si>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</si>
  <si>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</si>
  <si>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</si>
  <si>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</si>
  <si>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</si>
  <si>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</si>
  <si>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</si>
  <si>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</si>
  <si>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</si>
  <si>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</si>
  <si>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</si>
  <si>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</si>
  <si>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</si>
  <si>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</si>
  <si>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</si>
  <si>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</si>
  <si>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</si>
  <si>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</si>
  <si>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</si>
  <si>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</si>
  <si>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</si>
  <si>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</si>
  <si>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</si>
  <si>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</si>
  <si>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</si>
  <si>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</si>
  <si>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</si>
  <si>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</si>
  <si>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</si>
  <si>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</si>
  <si>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</si>
  <si>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</si>
  <si>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</si>
  <si>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</si>
  <si>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</si>
  <si>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</si>
  <si>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</si>
  <si>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</si>
  <si>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</si>
  <si>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</si>
  <si>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</si>
  <si>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</si>
  <si>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</si>
  <si>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</si>
  <si>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</si>
  <si>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</si>
  <si>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</si>
  <si>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</si>
  <si>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</si>
  <si>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</si>
  <si>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</si>
  <si>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</si>
  <si>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</si>
  <si>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</si>
  <si>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</si>
  <si>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</si>
  <si>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</si>
  <si>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</si>
  <si>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</si>
  <si>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</si>
  <si>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</si>
  <si>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</si>
  <si>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</si>
  <si>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</si>
  <si>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</si>
  <si>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</si>
  <si>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</si>
  <si>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</si>
  <si>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</si>
  <si>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</si>
  <si>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</si>
  <si>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</si>
  <si>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</si>
  <si>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</si>
  <si>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</si>
  <si>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</si>
  <si>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</si>
  <si>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</si>
  <si>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</si>
  <si>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</si>
  <si>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</si>
  <si>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</si>
  <si>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</si>
  <si>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</si>
  <si>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</si>
  <si>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</si>
  <si>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</si>
  <si>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</si>
  <si>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</si>
  <si>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</si>
  <si>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</si>
  <si>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</si>
  <si>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</si>
  <si>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</si>
  <si>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</si>
  <si>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</si>
  <si>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</si>
  <si>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</si>
  <si>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</si>
  <si>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</si>
  <si>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</si>
  <si>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</si>
  <si>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</si>
  <si>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</si>
  <si>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</si>
  <si>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</si>
  <si>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</si>
  <si>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</si>
  <si>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</si>
  <si>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</si>
  <si>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</si>
  <si>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</si>
  <si>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</si>
  <si>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</si>
  <si>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</si>
  <si>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</si>
  <si>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</si>
  <si>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</si>
  <si>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</si>
  <si>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</si>
  <si>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</si>
  <si>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</si>
  <si>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</si>
  <si>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</si>
  <si>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</si>
  <si>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</si>
  <si>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</si>
  <si>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</si>
  <si>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</si>
  <si>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</si>
  <si>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</si>
  <si>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</si>
  <si>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</si>
  <si>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</si>
  <si>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</si>
  <si>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</si>
  <si>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</si>
  <si>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</si>
  <si>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</si>
  <si>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</si>
  <si>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</si>
  <si>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</si>
  <si>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</si>
  <si>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</si>
  <si>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</si>
  <si>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</si>
  <si>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</si>
  <si>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</si>
  <si>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</si>
  <si>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</si>
  <si>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</si>
  <si>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</si>
  <si>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</si>
  <si>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</si>
  <si>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</si>
  <si>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</si>
  <si>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</si>
  <si>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</si>
  <si>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</si>
  <si>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</si>
  <si>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</si>
  <si>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</si>
  <si>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</si>
  <si>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</si>
  <si>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</si>
  <si>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</si>
  <si>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</si>
  <si>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</si>
  <si>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</si>
  <si>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</si>
  <si>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</si>
  <si>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</si>
  <si>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</si>
  <si>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</si>
  <si>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</si>
  <si>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</si>
  <si>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</si>
  <si>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</si>
  <si>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</si>
  <si>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</si>
  <si>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</si>
  <si>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</si>
  <si>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</si>
  <si>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</si>
  <si>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</si>
  <si>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</si>
  <si>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</si>
  <si>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</si>
  <si>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</si>
  <si>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</si>
  <si>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</si>
  <si>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</si>
  <si>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</si>
  <si>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</si>
  <si>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</si>
  <si>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</si>
  <si>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</si>
  <si>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</si>
  <si>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</si>
  <si>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</si>
  <si>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</si>
  <si>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</si>
  <si>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</si>
  <si>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</si>
  <si>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</si>
  <si>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</si>
  <si>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</si>
  <si>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</si>
  <si>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</si>
  <si>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</si>
  <si>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</si>
  <si>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</si>
  <si>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</si>
  <si>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</si>
  <si>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</si>
  <si>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</si>
  <si>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</si>
  <si>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</si>
  <si>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</si>
  <si>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</si>
  <si>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</si>
  <si>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</si>
  <si>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</si>
  <si>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</si>
  <si>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</si>
  <si>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</si>
  <si>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</si>
  <si>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</si>
  <si>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</si>
  <si>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</si>
  <si>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</si>
  <si>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</si>
  <si>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</si>
  <si>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</si>
  <si>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</si>
  <si>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</si>
  <si>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</si>
  <si>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</si>
  <si>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</si>
  <si>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</si>
  <si>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</si>
  <si>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</si>
  <si>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</si>
  <si>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</si>
  <si>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</si>
  <si>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</si>
  <si>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</si>
  <si>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</si>
  <si>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</si>
  <si>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</si>
  <si>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</si>
  <si>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</si>
  <si>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</si>
  <si>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</si>
  <si>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</si>
  <si>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</si>
  <si>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</si>
  <si>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</si>
  <si>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</si>
  <si>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</si>
  <si>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</si>
  <si>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</si>
  <si>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</si>
  <si>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</si>
  <si>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</si>
  <si>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</si>
  <si>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</si>
  <si>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</si>
  <si>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</si>
  <si>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</si>
  <si>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</si>
  <si>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</si>
  <si>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</si>
  <si>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</si>
  <si>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</si>
  <si>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</si>
  <si>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</si>
  <si>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</si>
  <si>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</si>
  <si>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</si>
  <si>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</si>
  <si>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</si>
  <si>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</si>
  <si>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</si>
  <si>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</si>
  <si>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</si>
  <si>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</si>
  <si>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</si>
  <si>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</si>
  <si>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</si>
  <si>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</si>
  <si>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</si>
  <si>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</si>
  <si>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</si>
  <si>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</si>
  <si>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</si>
  <si>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</si>
  <si>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</si>
  <si>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</si>
  <si>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</si>
  <si>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</si>
  <si>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</si>
  <si>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</si>
  <si>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</si>
  <si>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</si>
  <si>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</si>
  <si>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</si>
  <si>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</si>
  <si>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</si>
  <si>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</si>
  <si>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</si>
  <si>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</si>
  <si>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</si>
  <si>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</si>
  <si>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</si>
  <si>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</si>
  <si>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</si>
  <si>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</si>
  <si>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</si>
  <si>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</si>
  <si>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</si>
  <si>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</si>
  <si>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</si>
  <si>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</si>
  <si>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</si>
  <si>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</si>
  <si>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</si>
  <si>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</si>
  <si>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</si>
  <si>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</si>
  <si>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</si>
  <si>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</si>
  <si>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</si>
  <si>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</si>
  <si>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</si>
  <si>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</si>
  <si>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</si>
  <si>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</si>
  <si>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</si>
  <si>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</si>
  <si>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</si>
  <si>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</si>
  <si>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</si>
  <si>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</si>
  <si>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</si>
  <si>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</si>
  <si>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</si>
  <si>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</si>
  <si>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</si>
  <si>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</si>
  <si>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</si>
  <si>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</si>
  <si>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</si>
  <si>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</si>
  <si>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</si>
  <si>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</si>
  <si>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</si>
  <si>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</si>
  <si>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</si>
  <si>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</si>
  <si>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</si>
  <si>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</si>
  <si>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</si>
  <si>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</si>
  <si>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</si>
  <si>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</si>
  <si>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</si>
  <si>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</si>
  <si>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</si>
  <si>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</si>
  <si>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</si>
  <si>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</si>
  <si>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</si>
  <si>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</si>
  <si>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</si>
  <si>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</si>
  <si>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</si>
  <si>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</si>
  <si>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</si>
  <si>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</si>
  <si>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</si>
  <si>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</si>
  <si>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</si>
  <si>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</si>
  <si>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</si>
  <si>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</si>
  <si>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</si>
  <si>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</si>
  <si>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</si>
  <si>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</si>
  <si>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</si>
  <si>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</si>
  <si>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</si>
  <si>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</si>
  <si>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</si>
  <si>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</si>
  <si>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</si>
  <si>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</si>
  <si>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</si>
  <si>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</si>
  <si>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</si>
  <si>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</si>
  <si>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</si>
  <si>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</si>
  <si>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</si>
  <si>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</si>
  <si>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</si>
  <si>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</si>
  <si>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</si>
  <si>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</si>
  <si>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</si>
  <si>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</si>
  <si>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</si>
  <si>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</si>
  <si>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</si>
  <si>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</si>
  <si>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</si>
  <si>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</si>
  <si>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</si>
  <si>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</si>
  <si>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</si>
  <si>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</si>
  <si>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</si>
  <si>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</si>
  <si>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</si>
  <si>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</si>
  <si>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</si>
  <si>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</si>
  <si>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</si>
  <si>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</si>
  <si>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</si>
  <si>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</si>
  <si>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</si>
  <si>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</si>
  <si>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</si>
  <si>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</si>
  <si>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</si>
  <si>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</si>
  <si>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</si>
  <si>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</si>
  <si>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</si>
  <si>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</si>
  <si>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</si>
  <si>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</si>
  <si>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</si>
  <si>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</si>
  <si>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</si>
  <si>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</si>
  <si>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</si>
  <si>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</si>
  <si>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</si>
  <si>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</si>
  <si>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</si>
  <si>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</si>
  <si>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</si>
  <si>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</si>
  <si>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</si>
  <si>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</si>
  <si>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</si>
  <si>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</si>
  <si>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</si>
  <si>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</si>
  <si>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</si>
  <si>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</si>
  <si>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</si>
  <si>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</si>
  <si>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</si>
  <si>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</si>
  <si>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</si>
  <si>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</si>
  <si>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</si>
  <si>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</si>
  <si>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</si>
  <si>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</si>
  <si>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</si>
  <si>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</si>
  <si>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</si>
  <si>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</si>
  <si>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</si>
  <si>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</si>
  <si>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</si>
  <si>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</si>
  <si>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</si>
  <si>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</si>
  <si>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</si>
  <si>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</si>
  <si>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</si>
  <si>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</si>
  <si>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</si>
  <si>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</si>
  <si>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</si>
  <si>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</si>
  <si>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</si>
  <si>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</si>
  <si>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</si>
  <si>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</si>
  <si>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</si>
  <si>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</si>
  <si>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</si>
  <si>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</si>
  <si>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</si>
  <si>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</si>
  <si>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</si>
  <si>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</si>
  <si>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</si>
  <si>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</si>
  <si>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</si>
  <si>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</si>
  <si>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</si>
  <si>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</si>
  <si>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</si>
  <si>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</si>
  <si>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</si>
  <si>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</si>
  <si>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</si>
  <si>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</si>
  <si>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</si>
  <si>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</si>
  <si>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</si>
  <si>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</si>
  <si>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</si>
  <si>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</si>
  <si>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</si>
  <si>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</si>
  <si>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</si>
  <si>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</si>
  <si>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</si>
  <si>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</si>
  <si>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</si>
  <si>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</si>
  <si>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</si>
  <si>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</si>
  <si>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</si>
  <si>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</si>
  <si>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</si>
  <si>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</si>
  <si>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</si>
  <si>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</si>
  <si>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</si>
  <si>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</si>
  <si>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</si>
  <si>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</si>
  <si>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</si>
  <si>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</si>
  <si>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</si>
  <si>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</si>
  <si>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</si>
  <si>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</si>
  <si>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</si>
  <si>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</si>
  <si>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</si>
  <si>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</si>
  <si>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</si>
  <si>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</si>
  <si>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</si>
  <si>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</si>
  <si>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</si>
  <si>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</si>
  <si>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</si>
  <si>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</si>
  <si>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</si>
  <si>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</si>
  <si>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</si>
  <si>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</si>
  <si>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</si>
  <si>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</si>
  <si>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</si>
  <si>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</si>
  <si>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</si>
  <si>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</si>
  <si>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</si>
  <si>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</si>
  <si>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</si>
  <si>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</si>
  <si>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</si>
  <si>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</si>
  <si>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</si>
  <si>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</si>
  <si>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</si>
  <si>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</si>
  <si>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</si>
  <si>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</si>
  <si>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</si>
  <si>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</si>
  <si>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</si>
  <si>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</si>
  <si>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</si>
  <si>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</si>
  <si>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</si>
  <si>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</si>
  <si>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</si>
  <si>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</si>
  <si>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</si>
  <si>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</si>
  <si>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</si>
  <si>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</si>
  <si>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</si>
  <si>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</si>
  <si>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</si>
  <si>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</si>
  <si>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</si>
  <si>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</si>
  <si>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</si>
  <si>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</si>
  <si>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</si>
  <si>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</si>
  <si>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</si>
  <si>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</si>
  <si>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</si>
  <si>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</si>
  <si>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</si>
  <si>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</si>
  <si>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</si>
  <si>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</si>
  <si>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</si>
  <si>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</si>
  <si>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</si>
  <si>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</si>
  <si>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</si>
  <si>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</si>
  <si>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</si>
  <si>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</si>
  <si>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</si>
  <si>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</si>
  <si>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</si>
  <si>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</si>
  <si>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</si>
  <si>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</si>
  <si>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</si>
  <si>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</si>
  <si>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</si>
  <si>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</si>
  <si>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</si>
  <si>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</si>
  <si>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</si>
  <si>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</si>
  <si>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</si>
  <si>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</si>
  <si>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</si>
  <si>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</si>
  <si>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</si>
  <si>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</si>
  <si>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</si>
  <si>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</si>
  <si>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</si>
  <si>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</si>
  <si>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</si>
  <si>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</si>
  <si>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</si>
  <si>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</si>
  <si>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</si>
  <si>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</si>
  <si>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</si>
  <si>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</si>
  <si>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</si>
  <si>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</si>
  <si>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</si>
  <si>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</si>
  <si>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</si>
  <si>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</si>
  <si>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</si>
  <si>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</si>
  <si>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</si>
  <si>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</si>
  <si>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</si>
  <si>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</si>
  <si>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</si>
  <si>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</si>
  <si>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</si>
  <si>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</si>
  <si>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</si>
  <si>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</si>
  <si>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</si>
  <si>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</si>
  <si>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</si>
  <si>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</si>
  <si>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</si>
  <si>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</si>
  <si>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</si>
  <si>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</si>
  <si>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</si>
  <si>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</si>
  <si>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</si>
  <si>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</si>
  <si>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</si>
  <si>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</si>
  <si>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</si>
  <si>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</si>
  <si>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</si>
  <si>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</si>
  <si>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</si>
  <si>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</si>
  <si>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</si>
  <si>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</si>
  <si>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</si>
  <si>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</si>
  <si>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</si>
  <si>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</si>
  <si>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</si>
  <si>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</si>
  <si>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</si>
  <si>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</si>
  <si>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</si>
  <si>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</si>
  <si>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</si>
  <si>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</si>
  <si>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</si>
  <si>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</si>
  <si>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</si>
  <si>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</si>
  <si>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</si>
  <si>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</si>
  <si>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</si>
  <si>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</si>
  <si>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</si>
  <si>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</si>
  <si>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</si>
  <si>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</si>
  <si>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</si>
  <si>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</si>
  <si>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</si>
  <si>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</si>
  <si>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</si>
  <si>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</si>
  <si>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</si>
  <si>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</si>
  <si>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</si>
  <si>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</si>
  <si>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</si>
  <si>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</si>
  <si>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</si>
  <si>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</si>
  <si>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</si>
  <si>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</si>
  <si>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</si>
  <si>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</si>
  <si>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</si>
  <si>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</si>
  <si>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</si>
  <si>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</si>
  <si>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</si>
  <si>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</si>
  <si>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</si>
  <si>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</si>
  <si>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</si>
  <si>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</si>
  <si>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</si>
  <si>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</si>
  <si>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</si>
  <si>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</si>
  <si>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</si>
  <si>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</si>
  <si>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</si>
  <si>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</si>
  <si>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</si>
  <si>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</si>
  <si>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</si>
  <si>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</si>
  <si>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</si>
  <si>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</si>
  <si>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</si>
  <si>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</si>
  <si>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</si>
  <si>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</si>
  <si>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</si>
  <si>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</si>
  <si>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</si>
  <si>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</si>
  <si>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</si>
  <si>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</si>
  <si>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</si>
  <si>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</si>
  <si>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</si>
  <si>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</si>
  <si>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</si>
  <si>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</si>
  <si>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</si>
  <si>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</si>
  <si>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</si>
  <si>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</si>
  <si>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</si>
  <si>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</si>
  <si>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</si>
  <si>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</si>
  <si>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</si>
  <si>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</si>
  <si>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</si>
  <si>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</si>
  <si>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</si>
  <si>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</si>
  <si>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</si>
  <si>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</si>
  <si>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</si>
  <si>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</si>
  <si>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</si>
  <si>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</si>
  <si>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</si>
  <si>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</si>
  <si>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</si>
  <si>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</si>
  <si>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</si>
  <si>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</si>
  <si>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</si>
  <si>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</si>
  <si>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</si>
  <si>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</si>
  <si>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</si>
  <si>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</si>
  <si>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</si>
  <si>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</si>
  <si>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</si>
  <si>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</si>
  <si>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</si>
  <si>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</si>
  <si>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</si>
  <si>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</si>
  <si>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</si>
  <si>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</si>
  <si>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</si>
  <si>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</si>
  <si>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</si>
  <si>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</si>
  <si>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</si>
  <si>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</si>
  <si>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</si>
  <si>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</si>
  <si>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</si>
  <si>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</si>
  <si>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</si>
  <si>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</si>
  <si>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</si>
  <si>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</si>
  <si>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</si>
  <si>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</si>
  <si>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</si>
  <si>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</si>
  <si>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</si>
  <si>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</si>
  <si>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</si>
  <si>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</si>
  <si>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</si>
  <si>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</si>
  <si>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</si>
  <si>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</si>
  <si>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</si>
  <si>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</si>
  <si>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</si>
  <si>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</si>
  <si>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</si>
  <si>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</si>
  <si>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</si>
  <si>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</si>
  <si>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</si>
  <si>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</si>
  <si>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</si>
  <si>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</si>
  <si>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</si>
  <si>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</si>
  <si>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</si>
  <si>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</si>
  <si>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</si>
  <si>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</si>
  <si>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</si>
  <si>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</si>
  <si>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</si>
  <si>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</si>
  <si>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</si>
  <si>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</si>
  <si>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</si>
  <si>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</si>
  <si>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</si>
  <si>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</si>
  <si>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</si>
  <si>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</si>
  <si>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</si>
  <si>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</si>
  <si>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</si>
  <si>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</si>
  <si>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</si>
  <si>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</si>
  <si>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</si>
  <si>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</si>
  <si>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</si>
  <si>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</si>
  <si>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</si>
  <si>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</si>
  <si>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</si>
  <si>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</si>
  <si>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</si>
  <si>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</si>
  <si>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</si>
  <si>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</si>
  <si>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</si>
  <si>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</si>
  <si>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</si>
  <si>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</si>
  <si>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</si>
  <si>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</si>
  <si>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</si>
  <si>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</si>
  <si>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</si>
  <si>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</si>
  <si>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</si>
  <si>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</si>
  <si>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</si>
  <si>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</si>
  <si>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</si>
  <si>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</si>
  <si>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</si>
  <si>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</si>
  <si>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</si>
  <si>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</si>
  <si>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</si>
  <si>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</si>
  <si>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</si>
  <si>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</si>
  <si>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</si>
  <si>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</si>
  <si>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</si>
  <si>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</si>
  <si>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</si>
  <si>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</si>
  <si>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</si>
  <si>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</si>
  <si>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</si>
  <si>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</si>
  <si>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</si>
  <si>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</si>
  <si>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</si>
  <si>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</si>
  <si>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</si>
  <si>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</si>
  <si>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</si>
  <si>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</si>
  <si>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</si>
  <si>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</si>
  <si>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</si>
  <si>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</si>
  <si>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</si>
  <si>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</si>
  <si>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</si>
  <si>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</si>
  <si>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</si>
  <si>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</si>
  <si>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</si>
  <si>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</si>
  <si>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</si>
  <si>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</si>
  <si>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</si>
  <si>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</si>
  <si>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</si>
  <si>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</si>
  <si>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</si>
  <si>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</si>
  <si>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</si>
  <si>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</si>
  <si>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</si>
  <si>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</si>
  <si>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</si>
  <si>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</si>
  <si>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</si>
  <si>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</si>
  <si>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</si>
  <si>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</si>
  <si>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</si>
  <si>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</si>
  <si>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</si>
  <si>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</si>
  <si>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</si>
  <si>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</si>
  <si>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</si>
  <si>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</si>
  <si>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</si>
  <si>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</si>
  <si>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</si>
  <si>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</si>
  <si>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</si>
  <si>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</si>
  <si>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</si>
  <si>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</si>
  <si>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</si>
  <si>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</si>
  <si>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</si>
  <si>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</si>
  <si>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</si>
  <si>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</si>
  <si>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</si>
  <si>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</si>
  <si>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</si>
  <si>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</si>
  <si>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</si>
  <si>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</si>
  <si>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</si>
  <si>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</si>
  <si>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</si>
  <si>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</si>
  <si>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</si>
  <si>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</si>
  <si>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</si>
  <si>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</si>
  <si>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</si>
  <si>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</si>
  <si>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</si>
  <si>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</si>
  <si>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</si>
  <si>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</si>
  <si>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</si>
  <si>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</si>
  <si>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</si>
  <si>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</si>
  <si>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</si>
  <si>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</si>
  <si>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</si>
  <si>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</si>
  <si>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</si>
  <si>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</si>
  <si>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</si>
  <si>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</si>
  <si>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</si>
  <si>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</si>
  <si>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</si>
  <si>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</si>
  <si>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</si>
  <si>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</si>
  <si>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</si>
  <si>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</si>
  <si>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</si>
  <si>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</si>
  <si>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</si>
  <si>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</si>
  <si>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</si>
  <si>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</si>
  <si>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</si>
  <si>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</si>
  <si>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</si>
  <si>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</si>
  <si>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</si>
  <si>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</si>
  <si>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</si>
  <si>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</si>
  <si>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</si>
  <si>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</si>
  <si>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</si>
  <si>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</si>
  <si>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</si>
  <si>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</si>
  <si>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</si>
  <si>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</si>
  <si>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</si>
  <si>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</si>
  <si>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</si>
  <si>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</si>
  <si>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</si>
  <si>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</si>
  <si>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</si>
  <si>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</si>
  <si>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</si>
  <si>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</si>
  <si>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</si>
  <si>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</si>
  <si>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</si>
  <si>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</si>
  <si>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</si>
  <si>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</si>
  <si>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</si>
  <si>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</si>
  <si>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</si>
  <si>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</si>
  <si>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</si>
  <si>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</si>
  <si>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</si>
  <si>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</si>
  <si>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</si>
  <si>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</si>
  <si>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</si>
  <si>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</si>
  <si>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</si>
  <si>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</si>
  <si>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</si>
  <si>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</si>
  <si>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</si>
  <si>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</si>
  <si>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</si>
  <si>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</si>
  <si>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</si>
  <si>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</si>
  <si>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</si>
  <si>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</si>
  <si>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</si>
  <si>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</si>
  <si>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</si>
  <si>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</si>
  <si>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</si>
  <si>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</si>
  <si>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</si>
  <si>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</si>
  <si>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</si>
  <si>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</si>
  <si>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</si>
  <si>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</si>
  <si>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</si>
  <si>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</si>
  <si>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</si>
  <si>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</si>
  <si>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</si>
  <si>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</si>
  <si>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</si>
  <si>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</si>
  <si>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</si>
  <si>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</si>
  <si>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</si>
  <si>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</si>
  <si>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</si>
  <si>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</si>
  <si>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</si>
  <si>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</si>
  <si>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</si>
  <si>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</si>
  <si>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</si>
  <si>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</si>
  <si>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</si>
  <si>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</si>
  <si>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</si>
  <si>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</si>
  <si>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</si>
  <si>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</si>
  <si>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</si>
  <si>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</si>
  <si>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</si>
  <si>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</si>
  <si>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</si>
  <si>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</si>
  <si>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</si>
  <si>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</si>
  <si>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</si>
  <si>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</si>
  <si>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</si>
  <si>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</si>
  <si>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</si>
  <si>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</si>
  <si>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</si>
  <si>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</si>
  <si>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</si>
  <si>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</si>
  <si>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</si>
  <si>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</si>
  <si>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</si>
  <si>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</si>
  <si>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</si>
  <si>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</si>
  <si>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</si>
  <si>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</si>
  <si>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</si>
  <si>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</si>
  <si>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</si>
  <si>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</si>
  <si>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</si>
  <si>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</si>
  <si>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</si>
  <si>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</si>
  <si>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</si>
  <si>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</si>
  <si>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</si>
  <si>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</si>
  <si>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</si>
  <si>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</si>
  <si>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</si>
  <si>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</si>
  <si>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</si>
  <si>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</si>
  <si>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</si>
  <si>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</si>
  <si>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</si>
  <si>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</si>
  <si>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</si>
  <si>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</si>
  <si>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</si>
  <si>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</si>
  <si>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</si>
  <si>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</si>
  <si>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</si>
  <si>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</si>
  <si>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</si>
  <si>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</si>
  <si>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</si>
  <si>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</si>
  <si>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</si>
  <si>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</si>
  <si>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</si>
  <si>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</si>
  <si>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</si>
  <si>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</si>
  <si>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</si>
  <si>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</si>
  <si>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</si>
  <si>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</si>
  <si>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</si>
  <si>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</si>
  <si>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</si>
  <si>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</si>
  <si>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</si>
  <si>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</si>
  <si>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</si>
  <si>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</si>
  <si>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</si>
  <si>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</si>
  <si>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</si>
  <si>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</si>
  <si>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</si>
  <si>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</si>
  <si>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</si>
  <si>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</si>
  <si>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</si>
  <si>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</si>
  <si>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</si>
  <si>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</si>
  <si>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</si>
  <si>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</si>
  <si>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</si>
  <si>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</si>
  <si>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</si>
  <si>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</si>
  <si>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</si>
  <si>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</si>
  <si>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</si>
  <si>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</si>
  <si>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</si>
  <si>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</si>
  <si>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</si>
  <si>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</si>
  <si>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</si>
  <si>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</si>
  <si>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</si>
  <si>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</si>
  <si>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</si>
  <si>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</si>
  <si>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</si>
  <si>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</si>
  <si>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</si>
  <si>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</si>
  <si>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</si>
  <si>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</si>
  <si>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</si>
  <si>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</si>
  <si>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</si>
  <si>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</si>
  <si>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</si>
  <si>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</si>
  <si>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</si>
  <si>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</si>
  <si>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</si>
  <si>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</si>
  <si>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</si>
  <si>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</si>
  <si>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</si>
  <si>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</si>
  <si>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</si>
  <si>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</si>
  <si>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</si>
  <si>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</si>
  <si>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</si>
  <si>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</si>
  <si>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</si>
  <si>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</si>
  <si>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</si>
  <si>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</si>
  <si>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</si>
  <si>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</si>
  <si>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</si>
  <si>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</si>
  <si>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</si>
  <si>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</si>
  <si>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</si>
  <si>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</si>
  <si>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</si>
  <si>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</si>
  <si>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</si>
  <si>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</si>
  <si>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</si>
  <si>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</si>
  <si>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</si>
  <si>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</si>
  <si>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</si>
  <si>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</si>
  <si>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</si>
  <si>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</si>
  <si>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</si>
  <si>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</si>
  <si>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</si>
  <si>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</si>
  <si>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</si>
  <si>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</si>
  <si>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</si>
  <si>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</si>
  <si>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</si>
  <si>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</si>
  <si>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</si>
  <si>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</si>
  <si>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</si>
  <si>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</si>
  <si>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</si>
  <si>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</si>
  <si>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</si>
  <si>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</si>
  <si>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</si>
  <si>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</si>
  <si>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</si>
  <si>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</si>
  <si>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</si>
  <si>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</si>
  <si>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</si>
  <si>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</si>
  <si>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</si>
  <si>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</si>
  <si>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</si>
  <si>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</si>
  <si>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</si>
  <si>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</si>
  <si>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</si>
  <si>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</si>
  <si>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</si>
  <si>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</si>
  <si>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</si>
  <si>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</si>
  <si>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</si>
  <si>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</si>
  <si>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</si>
  <si>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</si>
  <si>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</si>
  <si>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</si>
  <si>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</si>
  <si>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</si>
  <si>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</si>
  <si>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</si>
  <si>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</si>
  <si>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</si>
  <si>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</si>
  <si>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</si>
  <si>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</si>
  <si>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</si>
  <si>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</si>
  <si>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</si>
  <si>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</si>
  <si>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</si>
  <si>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</si>
  <si>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</si>
  <si>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</si>
  <si>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</si>
  <si>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</si>
  <si>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</si>
  <si>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</si>
  <si>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</si>
  <si>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</si>
  <si>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</si>
  <si>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</si>
  <si>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</si>
  <si>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</si>
  <si>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</si>
  <si>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</si>
  <si>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</si>
  <si>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</si>
  <si>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</si>
  <si>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</si>
  <si>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</si>
  <si>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</si>
  <si>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</si>
  <si>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</si>
  <si>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</si>
  <si>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</si>
  <si>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</si>
  <si>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</si>
  <si>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</si>
  <si>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</si>
  <si>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</si>
  <si>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</si>
  <si>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</si>
  <si>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</si>
  <si>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</si>
  <si>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</si>
  <si>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</si>
  <si>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</si>
  <si>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</si>
  <si>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</si>
  <si>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</si>
  <si>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</si>
  <si>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</si>
  <si>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</si>
  <si>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</si>
  <si>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</si>
  <si>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</si>
  <si>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</si>
  <si>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</si>
  <si>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</si>
  <si>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</si>
  <si>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</si>
  <si>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</si>
  <si>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</si>
  <si>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</si>
  <si>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</si>
  <si>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</si>
  <si>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</si>
  <si>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</si>
  <si>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</si>
  <si>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</si>
  <si>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</si>
  <si>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</si>
  <si>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</si>
  <si>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</si>
  <si>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</si>
  <si>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</si>
  <si>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</si>
  <si>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</si>
  <si>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</si>
  <si>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</si>
  <si>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</si>
  <si>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</si>
  <si>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</si>
  <si>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</si>
  <si>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</si>
  <si>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</si>
  <si>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</si>
  <si>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</si>
  <si>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</si>
  <si>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</si>
  <si>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</si>
  <si>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</si>
  <si>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</si>
  <si>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</si>
  <si>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</si>
  <si>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</si>
  <si>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</si>
  <si>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</si>
  <si>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</si>
  <si>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</si>
  <si>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</si>
  <si>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</si>
  <si>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</si>
  <si>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</si>
  <si>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</si>
  <si>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</si>
  <si>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</si>
  <si>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</si>
  <si>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</si>
  <si>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</si>
  <si>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</si>
  <si>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</si>
  <si>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</si>
  <si>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</si>
  <si>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</si>
  <si>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</si>
  <si>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</si>
  <si>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</si>
  <si>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</si>
  <si>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</si>
  <si>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</si>
  <si>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</si>
  <si>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</si>
  <si>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</si>
  <si>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</si>
  <si>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</si>
  <si>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</si>
  <si>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</si>
  <si>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</si>
  <si>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</si>
  <si>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</si>
  <si>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</si>
  <si>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</si>
  <si>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</si>
  <si>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</si>
  <si>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</si>
  <si>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</si>
  <si>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</si>
  <si>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</si>
  <si>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</si>
  <si>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</si>
  <si>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</si>
  <si>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</si>
  <si>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</si>
  <si>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</si>
  <si>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</si>
  <si>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</si>
  <si>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</si>
  <si>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</si>
  <si>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</si>
  <si>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</si>
  <si>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</si>
  <si>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</si>
  <si>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</si>
  <si>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</si>
  <si>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</si>
  <si>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</si>
  <si>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</si>
  <si>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</si>
  <si>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</si>
  <si>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</si>
  <si>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</si>
  <si>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</si>
  <si>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</si>
  <si>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</si>
  <si>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</si>
  <si>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</si>
  <si>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</si>
  <si>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</si>
  <si>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</si>
  <si>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</si>
  <si>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</si>
  <si>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</si>
  <si>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</si>
  <si>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</si>
  <si>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</si>
  <si>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</si>
  <si>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</si>
  <si>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</si>
  <si>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</si>
  <si>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</si>
  <si>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</si>
  <si>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</si>
  <si>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</si>
  <si>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</si>
  <si>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</si>
  <si>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</si>
  <si>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</si>
  <si>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</si>
  <si>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</si>
  <si>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</si>
  <si>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</si>
  <si>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</si>
  <si>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</si>
  <si>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</si>
  <si>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</si>
  <si>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</si>
  <si>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</si>
  <si>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</si>
  <si>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</si>
  <si>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</si>
  <si>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</si>
  <si>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</si>
  <si>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</si>
  <si>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</si>
  <si>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</si>
  <si>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</si>
  <si>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</si>
  <si>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</si>
  <si>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</si>
  <si>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</si>
  <si>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</si>
  <si>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</si>
  <si>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</si>
  <si>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</si>
  <si>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</si>
  <si>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</si>
  <si>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</si>
  <si>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</si>
  <si>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</si>
  <si>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</si>
  <si>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</si>
  <si>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</si>
  <si>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</si>
  <si>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</si>
  <si>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</si>
  <si>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</si>
  <si>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</si>
  <si>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</si>
  <si>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</si>
  <si>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</si>
  <si>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</si>
  <si>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</si>
  <si>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</si>
  <si>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</si>
  <si>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</si>
  <si>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</si>
  <si>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</si>
  <si>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</si>
  <si>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</si>
  <si>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</si>
  <si>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</si>
  <si>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</si>
  <si>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</si>
  <si>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</si>
  <si>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</si>
  <si>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</si>
  <si>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</si>
  <si>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</si>
  <si>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</si>
  <si>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</si>
  <si>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</si>
  <si>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</si>
  <si>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</si>
  <si>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</si>
  <si>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</si>
  <si>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</si>
  <si>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</si>
  <si>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</si>
  <si>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</si>
  <si>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</si>
  <si>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</si>
  <si>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</si>
  <si>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</si>
  <si>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</si>
  <si>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</si>
  <si>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</si>
  <si>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</si>
  <si>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</si>
  <si>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</si>
  <si>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</si>
  <si>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</si>
  <si>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</si>
  <si>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</si>
  <si>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</si>
  <si>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</si>
  <si>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</si>
  <si>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</si>
  <si>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</si>
  <si>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</si>
  <si>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</si>
  <si>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</si>
  <si>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</si>
  <si>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</si>
  <si>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</si>
  <si>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</si>
  <si>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</si>
  <si>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</si>
  <si>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</si>
  <si>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</si>
  <si>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</si>
  <si>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</si>
  <si>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</si>
  <si>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</si>
  <si>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</si>
  <si>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</si>
  <si>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</si>
  <si>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</si>
  <si>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</si>
  <si>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</si>
  <si>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</si>
  <si>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</si>
  <si>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</si>
  <si>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</si>
  <si>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</si>
  <si>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</si>
  <si>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</si>
  <si>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</si>
  <si>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</si>
  <si>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</si>
  <si>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</si>
  <si>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</si>
  <si>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</si>
  <si>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</si>
  <si>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</si>
  <si>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</si>
  <si>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</si>
  <si>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</si>
  <si>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</si>
  <si>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</si>
  <si>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</si>
  <si>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</si>
  <si>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</si>
  <si>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</si>
  <si>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</si>
  <si>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</si>
  <si>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</si>
  <si>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</si>
  <si>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</si>
  <si>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</si>
  <si>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</si>
  <si>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</si>
  <si>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</si>
  <si>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</si>
  <si>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</si>
  <si>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</si>
  <si>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</si>
  <si>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</si>
  <si>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</si>
  <si>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</si>
  <si>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</si>
  <si>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</si>
  <si>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</si>
  <si>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</si>
  <si>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</si>
  <si>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</si>
  <si>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</si>
  <si>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</si>
  <si>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</si>
  <si>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</si>
  <si>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</si>
  <si>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</si>
  <si>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</si>
  <si>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</si>
  <si>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</si>
  <si>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</si>
  <si>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</si>
  <si>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</si>
  <si>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</si>
  <si>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</si>
  <si>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</si>
  <si>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</si>
  <si>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</si>
  <si>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</si>
  <si>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</si>
  <si>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</si>
  <si>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</si>
  <si>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</si>
  <si>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</si>
  <si>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</si>
  <si>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</si>
  <si>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</si>
  <si>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</si>
  <si>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</si>
  <si>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</si>
  <si>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</si>
  <si>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</si>
  <si>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</si>
  <si>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</si>
  <si>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</si>
  <si>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</si>
  <si>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</si>
  <si>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</si>
  <si>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</si>
  <si>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</si>
  <si>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</si>
  <si>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</si>
  <si>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</si>
  <si>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</si>
  <si>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</si>
  <si>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</si>
  <si>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</si>
  <si>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</si>
  <si>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</si>
  <si>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</si>
  <si>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</si>
  <si>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</si>
  <si>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</si>
  <si>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</si>
  <si>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</si>
  <si>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</si>
  <si>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</si>
  <si>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</si>
  <si>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</si>
  <si>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</si>
  <si>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</si>
  <si>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</si>
  <si>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</si>
  <si>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</si>
  <si>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</si>
  <si>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</si>
  <si>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</si>
  <si>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</si>
  <si>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</si>
  <si>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</si>
  <si>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</si>
  <si>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</si>
  <si>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</si>
  <si>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</si>
  <si>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</si>
  <si>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</si>
  <si>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</si>
  <si>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</si>
  <si>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</si>
  <si>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</si>
  <si>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</si>
  <si>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</si>
  <si>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</si>
  <si>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</si>
  <si>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</si>
  <si>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</si>
  <si>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</si>
  <si>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</si>
  <si>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</si>
  <si>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</si>
  <si>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</si>
  <si>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</si>
  <si>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</si>
  <si>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</si>
  <si>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</si>
  <si>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</si>
  <si>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</si>
  <si>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</si>
  <si>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</si>
  <si>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</si>
  <si>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</si>
  <si>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</si>
  <si>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</si>
  <si>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</si>
  <si>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</si>
  <si>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</si>
  <si>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</si>
  <si>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</si>
  <si>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</si>
  <si>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</si>
  <si>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</si>
  <si>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</si>
  <si>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</si>
  <si>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</si>
  <si>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</si>
  <si>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</si>
  <si>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</si>
  <si>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</si>
  <si>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</si>
  <si>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</si>
  <si>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</si>
  <si>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</si>
  <si>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</si>
  <si>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</si>
  <si>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</si>
  <si>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</si>
  <si>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</si>
  <si>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</si>
  <si>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</si>
  <si>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</si>
  <si>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</si>
  <si>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</si>
  <si>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</si>
  <si>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</si>
  <si>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</si>
  <si>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</si>
  <si>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</si>
  <si>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</si>
  <si>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</si>
  <si>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</si>
  <si>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</si>
  <si>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</si>
  <si>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</si>
  <si>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</si>
  <si>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</si>
  <si>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</si>
  <si>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</si>
  <si>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</si>
  <si>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</si>
  <si>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</si>
  <si>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</si>
  <si>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</si>
  <si>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</si>
  <si>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</si>
  <si>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</si>
  <si>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</si>
  <si>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</si>
  <si>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</si>
  <si>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</si>
  <si>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</si>
  <si>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</si>
  <si>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</si>
  <si>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</si>
  <si>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</si>
  <si>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</si>
  <si>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</si>
  <si>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</si>
  <si>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</si>
  <si>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</si>
  <si>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</si>
  <si>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</si>
  <si>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</si>
  <si>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</si>
  <si>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</si>
  <si>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</si>
  <si>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</si>
  <si>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</si>
  <si>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</si>
  <si>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</si>
  <si>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</si>
  <si>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</si>
  <si>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</si>
  <si>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</si>
  <si>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</si>
  <si>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</si>
  <si>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</si>
  <si>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</si>
  <si>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</si>
  <si>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</si>
  <si>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</si>
  <si>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</si>
  <si>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</si>
  <si>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</si>
  <si>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</si>
  <si>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</si>
  <si>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</si>
  <si>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</si>
  <si>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</si>
  <si>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</si>
  <si>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</si>
  <si>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</si>
  <si>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</si>
  <si>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</si>
  <si>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</si>
  <si>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</si>
  <si>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</si>
  <si>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</si>
  <si>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</si>
  <si>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</si>
  <si>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</si>
  <si>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</si>
  <si>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</si>
  <si>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</si>
  <si>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</si>
  <si>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</si>
  <si>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</si>
  <si>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</si>
  <si>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</si>
  <si>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</si>
  <si>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</si>
  <si>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</si>
  <si>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</si>
  <si>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</si>
  <si>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</si>
  <si>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</si>
  <si>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</si>
  <si>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</si>
  <si>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</si>
  <si>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</si>
  <si>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</si>
  <si>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</si>
  <si>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</si>
  <si>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</si>
  <si>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</si>
  <si>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</si>
  <si>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</si>
  <si>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</si>
  <si>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</si>
  <si>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</si>
  <si>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</si>
  <si>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</si>
  <si>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</si>
  <si>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</si>
  <si>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</si>
  <si>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</si>
  <si>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</si>
  <si>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</si>
  <si>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</si>
  <si>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</si>
  <si>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</si>
  <si>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</si>
  <si>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</si>
  <si>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</si>
  <si>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</si>
  <si>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</si>
  <si>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</si>
  <si>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</si>
  <si>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</si>
  <si>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</si>
  <si>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</si>
  <si>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</si>
  <si>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</si>
  <si>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</si>
  <si>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</si>
  <si>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</si>
  <si>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</si>
  <si>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</si>
  <si>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</si>
  <si>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</si>
  <si>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</si>
  <si>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</si>
  <si>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</si>
  <si>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</si>
  <si>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</si>
  <si>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</si>
  <si>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</si>
  <si>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</si>
  <si>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</si>
  <si>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</si>
  <si>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</si>
  <si>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</si>
  <si>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</si>
  <si>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</si>
  <si>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</si>
  <si>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</si>
  <si>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</si>
  <si>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</si>
  <si>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</si>
  <si>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</si>
  <si>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</si>
  <si>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</si>
  <si>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</si>
  <si>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</si>
  <si>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</si>
  <si>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</si>
  <si>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</si>
  <si>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</si>
  <si>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</si>
  <si>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</si>
  <si>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</si>
  <si>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</si>
  <si>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</si>
  <si>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</si>
  <si>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</si>
  <si>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</si>
  <si>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</si>
  <si>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</si>
  <si>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</si>
  <si>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</si>
  <si>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</si>
  <si>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</si>
  <si>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</si>
  <si>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</si>
  <si>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</si>
  <si>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</si>
  <si>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</si>
  <si>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</si>
  <si>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</si>
  <si>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</si>
  <si>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</si>
  <si>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</si>
  <si>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</si>
  <si>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</si>
  <si>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</si>
  <si>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</si>
  <si>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</si>
  <si>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</si>
  <si>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</si>
  <si>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</si>
  <si>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</si>
  <si>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</si>
  <si>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</si>
  <si>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</si>
  <si>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</si>
  <si>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</si>
  <si>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</si>
  <si>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</si>
  <si>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</si>
  <si>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</si>
  <si>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</si>
  <si>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</si>
  <si>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</si>
  <si>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</si>
  <si>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</si>
  <si>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</si>
  <si>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</si>
  <si>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</si>
  <si>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</si>
  <si>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</si>
  <si>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</si>
  <si>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</si>
  <si>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</si>
  <si>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</si>
  <si>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</si>
  <si>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</si>
  <si>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</si>
  <si>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</si>
  <si>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</si>
  <si>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</si>
  <si>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</si>
  <si>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</si>
  <si>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</si>
  <si>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</si>
  <si>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</si>
  <si>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</si>
  <si>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</si>
  <si>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</si>
  <si>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</si>
  <si>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</si>
  <si>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</si>
  <si>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</si>
  <si>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</si>
  <si>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</si>
  <si>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</si>
  <si>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</si>
  <si>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</si>
  <si>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</si>
  <si>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</si>
  <si>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</si>
  <si>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</si>
  <si>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</si>
  <si>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</si>
  <si>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</si>
  <si>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</si>
  <si>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</si>
  <si>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</si>
  <si>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</si>
  <si>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</si>
  <si>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</si>
  <si>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</si>
  <si>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</si>
  <si>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</si>
  <si>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</si>
  <si>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</si>
  <si>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</si>
  <si>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</si>
  <si>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</si>
  <si>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</si>
  <si>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</si>
  <si>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</si>
  <si>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</si>
  <si>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</si>
  <si>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</si>
  <si>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</si>
  <si>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</si>
  <si>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</si>
  <si>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</si>
  <si>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</si>
  <si>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</si>
  <si>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</si>
  <si>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</si>
  <si>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</si>
  <si>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</si>
  <si>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</si>
  <si>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</si>
  <si>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</si>
  <si>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</si>
  <si>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</si>
  <si>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</si>
  <si>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</si>
  <si>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</si>
  <si>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</si>
  <si>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</si>
  <si>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</si>
  <si>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</si>
  <si>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</si>
  <si>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</si>
  <si>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</si>
  <si>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</si>
  <si>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</si>
  <si>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</si>
  <si>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</si>
  <si>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</si>
  <si>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</si>
  <si>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</si>
  <si>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</si>
  <si>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</si>
  <si>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</si>
  <si>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</si>
  <si>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</si>
  <si>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</si>
  <si>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</si>
  <si>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</si>
  <si>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</si>
  <si>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</si>
  <si>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</si>
  <si>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</si>
  <si>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</si>
  <si>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</si>
  <si>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</si>
  <si>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</si>
  <si>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</si>
  <si>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</si>
  <si>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</si>
  <si>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</si>
  <si>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</si>
  <si>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</si>
  <si>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</si>
  <si>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</si>
  <si>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</si>
  <si>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</si>
  <si>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</si>
  <si>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</si>
  <si>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</si>
  <si>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</si>
  <si>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</si>
  <si>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</si>
  <si>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</si>
  <si>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</si>
  <si>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</si>
  <si>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</si>
  <si>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</si>
  <si>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</si>
  <si>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</si>
  <si>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</si>
  <si>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</si>
  <si>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</si>
  <si>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</si>
  <si>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</si>
  <si>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</si>
  <si>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</si>
  <si>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</si>
  <si>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</si>
  <si>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</si>
  <si>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</si>
  <si>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</si>
  <si>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</si>
  <si>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</si>
  <si>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</si>
  <si>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</si>
  <si>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</si>
  <si>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</si>
  <si>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</si>
  <si>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</si>
  <si>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</si>
  <si>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</si>
  <si>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</si>
  <si>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</si>
  <si>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</si>
  <si>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</si>
  <si>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</si>
  <si>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</si>
  <si>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</si>
  <si>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</si>
  <si>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</si>
  <si>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</si>
  <si>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</si>
  <si>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</si>
  <si>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</si>
  <si>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</si>
  <si>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</si>
  <si>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</si>
  <si>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</si>
  <si>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</si>
  <si>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</si>
  <si>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</si>
  <si>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</si>
  <si>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</si>
  <si>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</si>
  <si>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</si>
  <si>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</si>
  <si>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</si>
  <si>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</si>
  <si>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</si>
  <si>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</si>
  <si>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</si>
  <si>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</si>
  <si>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</si>
  <si>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</si>
  <si>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</si>
  <si>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</si>
  <si>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</si>
  <si>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</si>
  <si>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</si>
  <si>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</si>
  <si>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</si>
  <si>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</si>
  <si>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</si>
  <si>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</si>
  <si>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</si>
  <si>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</si>
  <si>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</si>
  <si>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</si>
  <si>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</si>
  <si>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</si>
  <si>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</si>
  <si>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</si>
  <si>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</si>
  <si>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</si>
  <si>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</si>
  <si>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</si>
  <si>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</si>
  <si>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</si>
  <si>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</si>
  <si>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</si>
  <si>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</si>
  <si>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</si>
  <si>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</si>
  <si>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</si>
  <si>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</si>
  <si>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</si>
  <si>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</si>
  <si>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</si>
  <si>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</si>
  <si>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</si>
  <si>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</si>
  <si>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</si>
  <si>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</si>
  <si>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</si>
  <si>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</si>
  <si>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</si>
  <si>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</si>
  <si>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</si>
  <si>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</si>
  <si>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</si>
  <si>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</si>
  <si>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</si>
  <si>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</si>
  <si>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</si>
  <si>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</si>
  <si>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</si>
  <si>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</si>
  <si>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</si>
  <si>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</si>
  <si>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</si>
  <si>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</si>
  <si>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</si>
  <si>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</si>
  <si>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</si>
  <si>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</si>
  <si>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</si>
  <si>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</si>
  <si>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</si>
  <si>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</si>
  <si>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</si>
  <si>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</si>
  <si>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</si>
  <si>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</si>
  <si>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</si>
  <si>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</si>
  <si>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</si>
  <si>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</si>
  <si>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</si>
  <si>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</si>
  <si>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</si>
  <si>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</si>
  <si>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</si>
  <si>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</si>
  <si>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</si>
  <si>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</si>
  <si>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</si>
  <si>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</si>
  <si>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</si>
  <si>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</si>
  <si>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</si>
  <si>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</si>
  <si>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</si>
  <si>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</si>
  <si>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</si>
  <si>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</si>
  <si>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</si>
  <si>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</si>
  <si>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</si>
  <si>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</si>
  <si>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</si>
  <si>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</si>
  <si>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</si>
  <si>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</si>
  <si>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</si>
  <si>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</si>
  <si>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</si>
  <si>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</si>
  <si>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</si>
  <si>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</si>
  <si>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</si>
  <si>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</si>
  <si>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</si>
  <si>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</si>
  <si>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</si>
  <si>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</si>
  <si>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</si>
  <si>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</si>
  <si>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</si>
  <si>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</si>
  <si>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</si>
  <si>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</si>
  <si>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</si>
  <si>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</si>
  <si>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</si>
  <si>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</si>
  <si>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</si>
  <si>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</si>
  <si>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</si>
  <si>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</si>
  <si>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</si>
  <si>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</si>
  <si>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</si>
  <si>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</si>
  <si>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</si>
  <si>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</si>
  <si>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</si>
  <si>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</si>
  <si>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</si>
  <si>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</si>
  <si>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</si>
  <si>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</si>
  <si>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</si>
  <si>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</si>
  <si>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</si>
  <si>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</si>
  <si>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</si>
  <si>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</si>
  <si>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</si>
  <si>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</si>
  <si>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</si>
  <si>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</si>
  <si>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</si>
  <si>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</si>
  <si>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</si>
  <si>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</si>
  <si>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</si>
  <si>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</si>
  <si>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</si>
  <si>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</si>
  <si>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</si>
  <si>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</si>
  <si>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</si>
  <si>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</si>
  <si>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</si>
  <si>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</si>
  <si>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</si>
  <si>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</si>
  <si>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</si>
  <si>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</si>
  <si>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</si>
  <si>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</si>
  <si>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</si>
  <si>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</si>
  <si>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</si>
  <si>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</si>
  <si>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</si>
  <si>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</si>
  <si>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</si>
  <si>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</si>
  <si>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</si>
  <si>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</si>
  <si>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</si>
  <si>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</si>
  <si>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</si>
  <si>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</si>
  <si>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</si>
  <si>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</si>
  <si>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</si>
  <si>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</si>
  <si>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</si>
  <si>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</si>
  <si>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</si>
  <si>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</si>
  <si>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</si>
  <si>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</si>
  <si>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</si>
  <si>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</si>
  <si>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</si>
  <si>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</si>
  <si>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</si>
  <si>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</si>
  <si>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</si>
  <si>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</si>
  <si>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</si>
  <si>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</si>
  <si>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</si>
  <si>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</si>
  <si>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</si>
  <si>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</si>
  <si>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</si>
  <si>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</si>
  <si>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</si>
  <si>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</si>
  <si>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</si>
  <si>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</si>
  <si>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</si>
  <si>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</si>
  <si>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</si>
  <si>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</si>
  <si>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</si>
  <si>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</si>
  <si>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</si>
  <si>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</si>
  <si>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</si>
  <si>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</si>
  <si>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</si>
  <si>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</si>
  <si>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</si>
  <si>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</si>
  <si>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</si>
  <si>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</si>
  <si>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</si>
  <si>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</si>
  <si>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</si>
  <si>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</si>
  <si>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</si>
  <si>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</si>
  <si>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</si>
  <si>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</si>
  <si>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</si>
  <si>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</si>
  <si>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</si>
  <si>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</si>
  <si>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</si>
  <si>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</si>
  <si>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</si>
  <si>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</si>
  <si>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</si>
  <si>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</si>
  <si>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</si>
  <si>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</si>
  <si>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</si>
  <si>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</si>
  <si>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</si>
  <si>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</si>
  <si>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</si>
  <si>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</si>
  <si>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</si>
  <si>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</si>
  <si>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</si>
  <si>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</si>
  <si>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</si>
  <si>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</si>
  <si>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</si>
  <si>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</si>
  <si>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</si>
  <si>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</si>
  <si>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</si>
  <si>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</si>
  <si>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</si>
  <si>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</si>
  <si>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</si>
  <si>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</si>
  <si>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</si>
  <si>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</si>
  <si>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</si>
  <si>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</si>
  <si>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</si>
  <si>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</si>
  <si>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</si>
  <si>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</si>
  <si>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</si>
  <si>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</si>
  <si>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</si>
  <si>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</si>
  <si>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</si>
  <si>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</si>
  <si>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</si>
  <si>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</si>
  <si>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</si>
  <si>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</si>
  <si>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</si>
  <si>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</si>
  <si>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</si>
  <si>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</si>
  <si>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</si>
  <si>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</si>
  <si>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</si>
  <si>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</si>
  <si>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</si>
  <si>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</si>
  <si>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</si>
  <si>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</si>
  <si>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</si>
  <si>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</si>
  <si>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</si>
  <si>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</si>
  <si>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</si>
  <si>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</si>
  <si>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</si>
  <si>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</si>
  <si>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</si>
  <si>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</si>
  <si>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</si>
  <si>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</si>
  <si>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</si>
  <si>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</si>
  <si>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</si>
  <si>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</si>
  <si>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</si>
  <si>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</si>
  <si>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</si>
  <si>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</si>
  <si>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</si>
  <si>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</si>
  <si>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</si>
  <si>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</si>
  <si>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</si>
  <si>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</si>
  <si>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</si>
  <si>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</si>
  <si>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</si>
  <si>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</si>
  <si>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</si>
  <si>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</si>
  <si>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</si>
  <si>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</si>
  <si>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</si>
  <si>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</si>
  <si>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</si>
  <si>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</si>
  <si>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</si>
  <si>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</si>
  <si>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</si>
  <si>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</si>
  <si>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</si>
  <si>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</si>
  <si>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</si>
  <si>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</si>
  <si>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</si>
  <si>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</si>
  <si>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</si>
  <si>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</si>
  <si>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</si>
  <si>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</si>
  <si>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</si>
  <si>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</si>
  <si>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</si>
  <si>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</si>
  <si>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</si>
  <si>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</si>
  <si>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</si>
  <si>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</si>
  <si>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</si>
  <si>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</si>
  <si>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</si>
  <si>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</si>
  <si>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</si>
  <si>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</si>
  <si>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</si>
  <si>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</si>
  <si>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</si>
  <si>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</si>
  <si>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</si>
  <si>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</si>
  <si>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</si>
  <si>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</si>
  <si>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</si>
  <si>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</si>
  <si>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</si>
  <si>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</si>
  <si>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</si>
  <si>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</si>
  <si>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</si>
  <si>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</si>
  <si>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</si>
  <si>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</si>
  <si>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</si>
  <si>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</si>
  <si>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</si>
  <si>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</si>
  <si>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</si>
  <si>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</si>
  <si>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</si>
  <si>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</si>
  <si>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</si>
  <si>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</si>
  <si>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</si>
  <si>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</si>
  <si>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</si>
  <si>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</si>
  <si>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</si>
  <si>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</si>
  <si>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</si>
  <si>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</si>
  <si>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</si>
  <si>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</si>
  <si>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</si>
  <si>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</si>
  <si>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</si>
  <si>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</si>
  <si>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</si>
  <si>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</si>
  <si>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</si>
  <si>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</si>
  <si>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</si>
  <si>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</si>
  <si>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</si>
  <si>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</si>
  <si>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</si>
  <si>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</si>
  <si>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</si>
  <si>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</si>
  <si>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</si>
  <si>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</si>
  <si>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</si>
  <si>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</si>
  <si>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</si>
  <si>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</si>
  <si>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</si>
  <si>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</si>
  <si>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</si>
  <si>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</si>
  <si>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</si>
  <si>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</si>
  <si>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</si>
  <si>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</si>
  <si>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</si>
  <si>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</si>
  <si>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</si>
  <si>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</si>
  <si>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</si>
  <si>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</si>
  <si>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</si>
  <si>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</si>
  <si>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</si>
  <si>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</si>
  <si>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</si>
  <si>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</si>
  <si>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</si>
  <si>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</si>
  <si>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</si>
  <si>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</si>
  <si>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</si>
  <si>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</si>
  <si>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</si>
  <si>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</si>
  <si>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</si>
  <si>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</si>
  <si>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</si>
  <si>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</si>
  <si>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</si>
  <si>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</si>
  <si>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</si>
  <si>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</si>
  <si>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</si>
  <si>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</si>
  <si>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</si>
  <si>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</si>
  <si>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</si>
  <si>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</si>
  <si>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</si>
  <si>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</si>
  <si>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</si>
  <si>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</si>
  <si>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</si>
  <si>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</si>
  <si>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</si>
  <si>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</si>
  <si>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</si>
  <si>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</si>
  <si>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</si>
  <si>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</si>
  <si>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</si>
  <si>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</si>
  <si>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</si>
  <si>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</si>
  <si>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</si>
  <si>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</si>
  <si>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</si>
  <si>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</si>
  <si>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</si>
  <si>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</si>
  <si>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</si>
  <si>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</si>
  <si>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</si>
  <si>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</si>
  <si>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</si>
  <si>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</si>
  <si>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</si>
  <si>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</si>
  <si>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</si>
  <si>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</si>
  <si>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</si>
  <si>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</si>
  <si>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</si>
  <si>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</si>
  <si>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</si>
  <si>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</si>
  <si>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</si>
  <si>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</si>
  <si>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</si>
  <si>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</si>
  <si>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</si>
  <si>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</si>
  <si>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</si>
  <si>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</si>
  <si>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</si>
  <si>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</si>
  <si>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</si>
  <si>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</si>
  <si>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</si>
  <si>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</si>
  <si>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</si>
  <si>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</si>
  <si>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</si>
  <si>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</si>
  <si>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</si>
  <si>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</si>
  <si>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</si>
  <si>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</si>
  <si>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</si>
  <si>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</si>
  <si>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</si>
  <si>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</si>
  <si>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</si>
  <si>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</si>
  <si>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</si>
  <si>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</si>
  <si>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</si>
  <si>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</si>
  <si>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</si>
  <si>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</si>
  <si>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</si>
  <si>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</si>
  <si>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</si>
  <si>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</si>
  <si>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</si>
  <si>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</si>
  <si>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</si>
  <si>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</si>
  <si>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</si>
  <si>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</si>
  <si>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</si>
  <si>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</si>
  <si>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</si>
  <si>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</si>
  <si>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</si>
  <si>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</si>
  <si>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</si>
  <si>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</si>
  <si>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</si>
  <si>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</si>
  <si>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</si>
  <si>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</si>
  <si>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</si>
  <si>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</si>
  <si>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</si>
  <si>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</si>
  <si>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</si>
  <si>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</si>
  <si>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</si>
  <si>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</si>
  <si>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</si>
  <si>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</si>
  <si>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</si>
  <si>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</si>
  <si>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</si>
  <si>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</si>
  <si>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</si>
  <si>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</si>
  <si>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</si>
  <si>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</si>
  <si>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</si>
  <si>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</si>
  <si>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</si>
  <si>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</si>
  <si>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</si>
  <si>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</si>
  <si>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</si>
  <si>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</si>
  <si>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</si>
  <si>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</si>
  <si>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</si>
  <si>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</si>
  <si>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</si>
  <si>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</si>
  <si>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</si>
  <si>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</si>
  <si>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</si>
  <si>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</si>
  <si>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</si>
  <si>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</si>
  <si>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</si>
  <si>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</si>
  <si>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</si>
  <si>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</si>
  <si>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</si>
  <si>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</si>
  <si>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</si>
  <si>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</si>
  <si>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</si>
  <si>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</si>
  <si>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</si>
  <si>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</si>
  <si>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</si>
  <si>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</si>
  <si>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</si>
  <si>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</si>
  <si>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</si>
  <si>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</si>
  <si>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</si>
  <si>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</si>
  <si>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</si>
  <si>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</si>
  <si>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</si>
  <si>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</si>
  <si>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</si>
  <si>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</si>
  <si>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</si>
  <si>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</si>
  <si>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</si>
  <si>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</si>
  <si>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</si>
  <si>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</si>
  <si>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</si>
  <si>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</si>
  <si>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</si>
  <si>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</si>
  <si>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</si>
  <si>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</si>
  <si>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</si>
  <si>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</si>
  <si>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</si>
  <si>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</si>
  <si>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</si>
  <si>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</si>
  <si>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</si>
  <si>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</si>
  <si>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</si>
  <si>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</si>
  <si>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</si>
  <si>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</si>
  <si>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</si>
  <si>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</si>
  <si>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</si>
  <si>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</si>
  <si>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</si>
  <si>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</si>
  <si>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</si>
  <si>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</si>
  <si>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</si>
  <si>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</si>
  <si>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</si>
  <si>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</si>
  <si>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</si>
  <si>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</si>
  <si>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</si>
  <si>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</si>
  <si>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</si>
  <si>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</si>
  <si>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</si>
  <si>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</si>
  <si>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</si>
  <si>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</si>
  <si>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</si>
  <si>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</si>
  <si>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</si>
  <si>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</si>
  <si>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</si>
  <si>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</si>
  <si>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</si>
  <si>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</si>
  <si>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</si>
  <si>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</si>
  <si>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</si>
  <si>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</si>
  <si>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</si>
  <si>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</si>
  <si>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</si>
  <si>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</si>
  <si>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</si>
  <si>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</si>
  <si>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</si>
  <si>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</si>
  <si>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</si>
  <si>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</si>
  <si>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</si>
  <si>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</si>
  <si>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</si>
  <si>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</si>
  <si>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</si>
  <si>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</si>
  <si>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</si>
  <si>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</si>
  <si>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</si>
  <si>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</si>
  <si>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</si>
  <si>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</si>
  <si>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</si>
  <si>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</si>
  <si>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</si>
  <si>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</si>
  <si>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</si>
  <si>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</si>
  <si>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</si>
  <si>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</si>
  <si>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</si>
  <si>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</si>
  <si>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</si>
  <si>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</si>
  <si>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</si>
  <si>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</si>
  <si>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</si>
  <si>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</si>
  <si>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</si>
  <si>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</si>
  <si>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</si>
  <si>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</si>
  <si>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</si>
  <si>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</si>
  <si>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</si>
  <si>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</si>
  <si>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</si>
  <si>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</si>
  <si>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</si>
  <si>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</si>
  <si>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</si>
  <si>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</si>
  <si>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</si>
  <si>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</si>
  <si>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</si>
  <si>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</si>
  <si>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</si>
  <si>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</si>
  <si>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</si>
  <si>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</si>
  <si>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</si>
  <si>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</si>
  <si>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</si>
  <si>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</si>
  <si>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</si>
  <si>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</si>
  <si>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</si>
  <si>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</si>
  <si>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</si>
  <si>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</si>
  <si>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</si>
  <si>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</si>
  <si>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</si>
  <si>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</si>
  <si>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</si>
  <si>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</si>
  <si>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</si>
  <si>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</si>
  <si>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</si>
  <si>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</si>
  <si>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</si>
  <si>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</si>
  <si>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</si>
  <si>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</si>
  <si>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</si>
  <si>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</si>
  <si>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</si>
  <si>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</si>
  <si>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</si>
  <si>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</si>
  <si>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</si>
  <si>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</si>
  <si>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</si>
  <si>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</si>
  <si>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</si>
  <si>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</si>
  <si>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</si>
  <si>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</si>
  <si>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</si>
  <si>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</si>
  <si>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</si>
  <si>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</si>
  <si>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</si>
  <si>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</si>
  <si>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</si>
  <si>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</si>
  <si>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</si>
  <si>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</si>
  <si>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</si>
  <si>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</si>
  <si>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</si>
  <si>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</si>
  <si>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</si>
  <si>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</si>
  <si>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</si>
  <si>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</si>
  <si>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</si>
  <si>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</si>
  <si>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</si>
  <si>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</si>
  <si>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</si>
  <si>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</si>
  <si>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</si>
  <si>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</si>
  <si>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</si>
  <si>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</si>
  <si>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</si>
  <si>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</si>
  <si>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</si>
  <si>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</si>
  <si>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</si>
  <si>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</si>
  <si>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</si>
  <si>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</si>
  <si>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</si>
  <si>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</si>
  <si>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</si>
  <si>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</si>
  <si>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</si>
  <si>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</si>
  <si>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</si>
  <si>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</si>
  <si>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</si>
  <si>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</si>
  <si>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</si>
  <si>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</si>
  <si>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</si>
  <si>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</si>
  <si>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</si>
  <si>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</si>
  <si>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</si>
  <si>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</si>
  <si>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</si>
  <si>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</si>
  <si>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</si>
  <si>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</si>
  <si>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</si>
  <si>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</si>
  <si>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</si>
  <si>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</si>
  <si>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</si>
  <si>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</si>
  <si>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</si>
  <si>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</si>
  <si>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</si>
  <si>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</si>
  <si>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</si>
  <si>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</si>
  <si>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</si>
  <si>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</si>
  <si>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</si>
  <si>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</si>
  <si>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</si>
  <si>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</si>
  <si>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</si>
  <si>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</si>
  <si>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</si>
  <si>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</si>
  <si>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</si>
  <si>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</si>
  <si>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</si>
  <si>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</si>
  <si>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</si>
  <si>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</si>
  <si>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</si>
  <si>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</si>
  <si>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</si>
  <si>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</si>
  <si>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</si>
  <si>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</si>
  <si>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</si>
  <si>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</si>
  <si>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</si>
  <si>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</si>
  <si>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</si>
  <si>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</si>
  <si>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</si>
  <si>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</si>
  <si>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</si>
  <si>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</si>
  <si>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</si>
  <si>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</si>
  <si>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</si>
  <si>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</si>
  <si>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</si>
  <si>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</si>
  <si>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</si>
  <si>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</si>
  <si>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</si>
  <si>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</si>
  <si>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</si>
  <si>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</si>
  <si>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</si>
  <si>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</si>
  <si>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</si>
  <si>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</si>
  <si>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</si>
  <si>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</si>
  <si>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</si>
  <si>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</si>
  <si>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</si>
  <si>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</si>
  <si>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</si>
  <si>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</si>
  <si>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</si>
  <si>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</si>
  <si>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</si>
  <si>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</si>
  <si>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</si>
  <si>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</si>
  <si>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</si>
  <si>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</si>
  <si>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</si>
  <si>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</si>
  <si>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</si>
  <si>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</si>
  <si>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</si>
  <si>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</si>
  <si>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</si>
  <si>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</si>
  <si>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</si>
  <si>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</si>
  <si>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</si>
  <si>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</si>
  <si>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</si>
  <si>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</si>
  <si>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</si>
  <si>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</si>
  <si>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</si>
  <si>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</si>
  <si>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</si>
  <si>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</si>
  <si>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</si>
  <si>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</si>
  <si>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</si>
  <si>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</si>
  <si>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</si>
  <si>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</si>
  <si>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</si>
  <si>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</si>
  <si>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</si>
  <si>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</si>
  <si>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</si>
  <si>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</si>
  <si>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</si>
  <si>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</si>
  <si>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</si>
  <si>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</si>
  <si>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</si>
  <si>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</si>
  <si>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</si>
  <si>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</si>
  <si>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</si>
  <si>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</si>
  <si>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</si>
  <si>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</si>
  <si>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</si>
  <si>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</si>
  <si>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</si>
  <si>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</si>
  <si>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</si>
  <si>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</si>
  <si>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</si>
  <si>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</si>
  <si>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</si>
  <si>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</si>
  <si>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</si>
  <si>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</si>
  <si>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</si>
  <si>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</si>
  <si>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</si>
  <si>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</si>
  <si>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</si>
  <si>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</si>
  <si>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</si>
  <si>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</si>
  <si>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</si>
  <si>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</si>
  <si>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</si>
  <si>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</si>
  <si>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</si>
  <si>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</si>
  <si>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</si>
  <si>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</si>
  <si>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</si>
  <si>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</si>
  <si>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</si>
  <si>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</si>
  <si>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</si>
  <si>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</si>
  <si>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</si>
  <si>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</si>
  <si>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</si>
  <si>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</si>
  <si>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</si>
  <si>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</si>
  <si>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</si>
  <si>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</si>
  <si>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</si>
  <si>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</si>
  <si>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</si>
  <si>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</si>
  <si>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</si>
  <si>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</si>
  <si>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</si>
  <si>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</si>
  <si>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</si>
  <si>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</si>
  <si>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</si>
  <si>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</si>
  <si>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</si>
  <si>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</si>
  <si>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</si>
  <si>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</si>
  <si>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</si>
  <si>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</si>
  <si>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</si>
  <si>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</si>
  <si>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</si>
  <si>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</si>
  <si>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</si>
  <si>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</si>
  <si>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</si>
  <si>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</si>
  <si>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</si>
  <si>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</si>
  <si>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</si>
  <si>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</si>
  <si>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</si>
  <si>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</si>
  <si>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</si>
  <si>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</si>
  <si>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</si>
  <si>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</si>
  <si>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</si>
  <si>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</si>
  <si>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</si>
  <si>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</si>
  <si>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</si>
  <si>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</si>
  <si>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</si>
  <si>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</si>
  <si>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</si>
  <si>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</si>
  <si>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</si>
  <si>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</si>
  <si>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</si>
  <si>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</si>
  <si>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</si>
  <si>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</si>
  <si>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</si>
  <si>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</si>
  <si>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</si>
  <si>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</si>
  <si>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</si>
  <si>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</si>
  <si>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</si>
  <si>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</si>
  <si>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</si>
  <si>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</si>
  <si>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</si>
  <si>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</si>
  <si>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</si>
  <si>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</si>
  <si>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</si>
  <si>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</si>
  <si>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</si>
  <si>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</si>
  <si>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</si>
  <si>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</si>
  <si>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</si>
  <si>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</si>
  <si>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</si>
  <si>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</si>
  <si>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</si>
  <si>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</si>
  <si>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</si>
  <si>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</si>
  <si>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</si>
  <si>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</si>
  <si>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</si>
  <si>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</si>
  <si>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</si>
  <si>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</si>
  <si>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</si>
  <si>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</si>
  <si>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</si>
  <si>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</si>
  <si>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</si>
  <si>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</si>
  <si>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</si>
  <si>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</si>
  <si>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</si>
  <si>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</si>
  <si>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</si>
  <si>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</si>
  <si>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</si>
  <si>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</si>
  <si>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</si>
  <si>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</si>
  <si>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</si>
  <si>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</si>
  <si>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</si>
  <si>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</si>
  <si>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</si>
  <si>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</si>
  <si>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</si>
  <si>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</si>
  <si>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</si>
  <si>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</si>
  <si>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</si>
  <si>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</si>
  <si>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</si>
  <si>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</si>
  <si>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</si>
  <si>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</si>
  <si>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</si>
  <si>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</si>
  <si>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</si>
  <si>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</si>
  <si>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</si>
  <si>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</si>
  <si>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</si>
  <si>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</si>
  <si>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</si>
  <si>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</si>
  <si>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</si>
  <si>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</si>
  <si>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</si>
  <si>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</si>
  <si>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</si>
  <si>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</si>
  <si>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</si>
  <si>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</si>
  <si>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</si>
  <si>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</si>
  <si>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</si>
  <si>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</si>
  <si>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</si>
  <si>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</si>
  <si>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</si>
  <si>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</si>
  <si>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</si>
  <si>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</si>
  <si>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</si>
  <si>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</si>
  <si>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</si>
  <si>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</si>
  <si>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</si>
  <si>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</si>
  <si>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</si>
  <si>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</si>
  <si>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</si>
  <si>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</si>
  <si>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</si>
  <si>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</si>
  <si>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</si>
  <si>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</si>
  <si>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</si>
  <si>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</si>
  <si>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</si>
  <si>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</si>
  <si>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</si>
  <si>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</si>
  <si>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</si>
  <si>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</si>
  <si>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</si>
  <si>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</si>
  <si>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</si>
  <si>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</si>
  <si>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</si>
  <si>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</si>
  <si>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</si>
  <si>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</si>
  <si>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</si>
  <si>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</si>
  <si>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</si>
  <si>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</si>
  <si>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</si>
  <si>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</si>
  <si>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</si>
  <si>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</si>
  <si>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</si>
  <si>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</si>
  <si>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</si>
  <si>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</si>
  <si>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</si>
  <si>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</si>
  <si>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</si>
  <si>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</si>
  <si>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</si>
  <si>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</si>
  <si>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</si>
  <si>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</si>
  <si>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</si>
  <si>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</si>
  <si>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</si>
  <si>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</si>
  <si>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</si>
  <si>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</si>
  <si>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</si>
  <si>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</si>
  <si>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</si>
  <si>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</si>
  <si>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</si>
  <si>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</si>
  <si>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</si>
  <si>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</si>
  <si>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</si>
  <si>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</si>
  <si>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</si>
  <si>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</si>
  <si>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</si>
  <si>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</si>
  <si>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</si>
  <si>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</si>
  <si>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</si>
  <si>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</si>
  <si>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</si>
  <si>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</si>
  <si>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</si>
  <si>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</si>
  <si>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</si>
  <si>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</si>
  <si>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</si>
  <si>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</si>
  <si>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</si>
  <si>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</si>
  <si>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</si>
  <si>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</si>
  <si>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</si>
  <si>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</si>
  <si>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</si>
  <si>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</si>
  <si>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</si>
  <si>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</si>
  <si>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</si>
  <si>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</si>
  <si>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</si>
  <si>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</si>
  <si>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</si>
  <si>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</si>
  <si>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</si>
  <si>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</si>
  <si>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</si>
  <si>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</si>
  <si>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</si>
  <si>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</si>
  <si>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</si>
  <si>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</si>
  <si>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</si>
  <si>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</si>
  <si>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</si>
  <si>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</si>
  <si>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</si>
  <si>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</si>
  <si>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</si>
  <si>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</si>
  <si>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</si>
  <si>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</si>
  <si>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</si>
  <si>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</si>
  <si>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</si>
  <si>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</si>
  <si>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</si>
  <si>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</si>
  <si>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</si>
  <si>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</si>
  <si>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</si>
  <si>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</si>
  <si>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</si>
  <si>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</si>
  <si>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</si>
  <si>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</si>
  <si>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</si>
  <si>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</si>
  <si>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</si>
  <si>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</si>
  <si>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</si>
  <si>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</si>
  <si>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</si>
  <si>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</si>
  <si>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</si>
  <si>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</si>
  <si>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</si>
  <si>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</si>
  <si>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</si>
  <si>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</si>
  <si>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</si>
  <si>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</si>
  <si>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</si>
  <si>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</si>
  <si>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</si>
  <si>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</si>
  <si>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</si>
  <si>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</si>
  <si>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</si>
  <si>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</si>
  <si>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</si>
  <si>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</si>
  <si>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</si>
  <si>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</si>
  <si>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</si>
  <si>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</si>
  <si>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</si>
  <si>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</si>
  <si>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</si>
  <si>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</si>
  <si>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</si>
  <si>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</si>
  <si>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</si>
  <si>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</si>
  <si>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</si>
  <si>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</si>
  <si>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</si>
  <si>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</si>
  <si>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</si>
  <si>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</si>
  <si>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</si>
  <si>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</si>
  <si>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</si>
  <si>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</si>
  <si>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</si>
  <si>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</si>
  <si>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</si>
  <si>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</si>
  <si>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</si>
  <si>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</si>
  <si>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</si>
  <si>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</si>
  <si>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</si>
  <si>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</si>
  <si>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</si>
  <si>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</si>
  <si>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</si>
  <si>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</si>
  <si>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</si>
  <si>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</si>
  <si>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</si>
  <si>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</si>
  <si>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</si>
  <si>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</si>
  <si>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</si>
  <si>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</si>
  <si>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</si>
  <si>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</si>
  <si>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</si>
  <si>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</si>
  <si>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</si>
  <si>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</si>
  <si>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</si>
  <si>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</si>
  <si>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</si>
  <si>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</si>
  <si>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</si>
  <si>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</si>
  <si>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</si>
  <si>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</si>
  <si>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</si>
  <si>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</si>
  <si>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</si>
  <si>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</si>
  <si>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</si>
  <si>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</si>
  <si>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</si>
  <si>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</si>
  <si>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</si>
  <si>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</si>
  <si>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</si>
  <si>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</si>
  <si>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</si>
  <si>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</si>
  <si>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</si>
  <si>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</si>
  <si>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</si>
  <si>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</si>
  <si>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</si>
  <si>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</si>
  <si>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</si>
  <si>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</si>
  <si>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</si>
  <si>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</si>
  <si>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</si>
  <si>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</si>
  <si>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</si>
  <si>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</si>
  <si>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</si>
  <si>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</si>
  <si>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</si>
  <si>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</si>
  <si>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</si>
  <si>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</si>
  <si>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</si>
  <si>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</si>
  <si>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</si>
  <si>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</si>
  <si>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</si>
  <si>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</si>
  <si>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</si>
  <si>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</si>
  <si>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</si>
  <si>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</si>
  <si>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</si>
  <si>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</si>
  <si>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</si>
  <si>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</si>
  <si>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</si>
  <si>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</si>
  <si>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</si>
  <si>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</si>
  <si>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</si>
  <si>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</si>
  <si>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</si>
  <si>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</si>
  <si>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</si>
  <si>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</si>
  <si>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</si>
  <si>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</si>
  <si>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</si>
  <si>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</si>
  <si>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</si>
  <si>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</si>
  <si>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</si>
  <si>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</si>
  <si>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</si>
  <si>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</si>
  <si>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</si>
  <si>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</si>
  <si>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</si>
  <si>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</si>
  <si>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</si>
  <si>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</si>
  <si>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</si>
  <si>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</si>
  <si>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</si>
  <si>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</si>
  <si>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</si>
  <si>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</si>
  <si>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</si>
  <si>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</si>
  <si>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</si>
  <si>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</si>
  <si>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</si>
  <si>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</si>
  <si>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</si>
  <si>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</si>
  <si>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</si>
  <si>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</si>
  <si>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</si>
  <si>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</si>
  <si>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</si>
  <si>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</si>
  <si>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</si>
  <si>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</si>
  <si>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</si>
  <si>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</si>
  <si>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</si>
  <si>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</si>
  <si>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</si>
  <si>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</si>
  <si>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</si>
  <si>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</si>
  <si>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</si>
  <si>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</si>
  <si>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</si>
  <si>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</si>
  <si>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</si>
  <si>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</si>
  <si>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</si>
  <si>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</si>
  <si>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</si>
  <si>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</si>
  <si>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</si>
  <si>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</si>
  <si>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</si>
  <si>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</si>
  <si>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</si>
  <si>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</si>
  <si>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</si>
  <si>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</si>
  <si>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</si>
  <si>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</si>
  <si>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</si>
  <si>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</si>
  <si>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</si>
  <si>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</si>
  <si>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</si>
  <si>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</si>
  <si>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</si>
  <si>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</si>
  <si>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</si>
  <si>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</si>
  <si>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</si>
  <si>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</si>
  <si>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</si>
  <si>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</si>
  <si>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</si>
  <si>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</si>
  <si>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</si>
  <si>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</si>
  <si>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</si>
  <si>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</si>
  <si>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</si>
  <si>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</si>
  <si>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</si>
  <si>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</si>
  <si>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</si>
  <si>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</si>
  <si>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</si>
  <si>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</si>
  <si>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</si>
  <si>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</si>
  <si>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</si>
  <si>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</si>
  <si>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</si>
  <si>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</si>
  <si>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</si>
  <si>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</si>
  <si>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</si>
  <si>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</si>
  <si>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</si>
  <si>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</si>
  <si>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</si>
  <si>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</si>
  <si>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</si>
  <si>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</si>
  <si>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</si>
  <si>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</si>
  <si>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</si>
  <si>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</si>
  <si>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</si>
  <si>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</si>
  <si>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</si>
  <si>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</si>
  <si>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</si>
  <si>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</si>
  <si>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</si>
  <si>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</si>
  <si>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</si>
  <si>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</si>
  <si>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</si>
  <si>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</si>
  <si>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</si>
  <si>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</si>
  <si>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</si>
  <si>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</si>
  <si>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</si>
  <si>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</si>
  <si>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</si>
  <si>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</si>
  <si>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</si>
  <si>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</si>
  <si>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</si>
  <si>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</si>
  <si>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</si>
  <si>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</si>
  <si>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</si>
  <si>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</si>
  <si>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</si>
  <si>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</si>
  <si>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</si>
  <si>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</si>
  <si>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</si>
  <si>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</si>
  <si>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</si>
  <si>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</si>
  <si>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</si>
  <si>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</si>
  <si>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</si>
  <si>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</si>
  <si>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</si>
  <si>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</si>
  <si>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</si>
  <si>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</si>
  <si>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</si>
  <si>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</si>
  <si>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</si>
  <si>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</si>
  <si>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</si>
  <si>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</si>
  <si>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</si>
  <si>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</si>
  <si>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</si>
  <si>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</si>
  <si>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</si>
  <si>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</si>
  <si>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</si>
  <si>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</si>
  <si>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</si>
  <si>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</si>
  <si>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</si>
  <si>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</si>
  <si>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</si>
  <si>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</si>
  <si>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</si>
  <si>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</si>
  <si>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</si>
  <si>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</si>
  <si>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</si>
  <si>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</si>
  <si>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</si>
  <si>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</si>
  <si>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</si>
  <si>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</si>
  <si>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</si>
  <si>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</si>
  <si>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</si>
  <si>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</si>
  <si>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</si>
  <si>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</si>
  <si>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</si>
  <si>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</si>
  <si>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</si>
  <si>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</si>
  <si>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</si>
  <si>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</si>
  <si>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</si>
  <si>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</si>
  <si>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</si>
  <si>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</si>
  <si>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</si>
  <si>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</si>
  <si>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</si>
  <si>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</si>
  <si>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</si>
  <si>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</si>
  <si>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</si>
  <si>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</si>
  <si>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</si>
  <si>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</si>
  <si>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</si>
  <si>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</si>
  <si>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</si>
  <si>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</si>
  <si>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</si>
  <si>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</si>
  <si>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</si>
  <si>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</si>
  <si>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</si>
  <si>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</si>
  <si>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</si>
  <si>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</si>
  <si>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</si>
  <si>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</si>
  <si>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</si>
  <si>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</si>
  <si>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</si>
  <si>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</si>
  <si>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</si>
  <si>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</si>
  <si>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</si>
  <si>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</si>
  <si>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</si>
  <si>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</si>
  <si>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</si>
  <si>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</si>
  <si>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</si>
  <si>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</si>
  <si>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</si>
  <si>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</si>
  <si>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</si>
  <si>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</si>
  <si>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</si>
  <si>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</si>
  <si>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</si>
  <si>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</si>
  <si>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</si>
  <si>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</si>
  <si>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</si>
  <si>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</si>
  <si>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</si>
  <si>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</si>
  <si>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</si>
  <si>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</si>
  <si>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</si>
  <si>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</si>
  <si>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</si>
  <si>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</si>
  <si>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</si>
  <si>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</si>
  <si>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</si>
  <si>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</si>
  <si>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</si>
  <si>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</si>
  <si>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</si>
  <si>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</si>
  <si>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</si>
  <si>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</si>
  <si>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</si>
  <si>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</si>
  <si>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</si>
  <si>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</si>
  <si>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</si>
  <si>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</si>
  <si>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</si>
  <si>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</si>
  <si>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</si>
  <si>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</si>
  <si>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</si>
  <si>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</si>
  <si>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</si>
  <si>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</si>
  <si>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</si>
  <si>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</si>
  <si>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</si>
  <si>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</si>
  <si>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</si>
  <si>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</si>
  <si>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</si>
  <si>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</si>
  <si>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</si>
  <si>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</si>
  <si>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</si>
  <si>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</si>
  <si>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</si>
  <si>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</si>
  <si>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</si>
  <si>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</si>
  <si>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</si>
  <si>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</si>
  <si>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</si>
  <si>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</si>
  <si>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</si>
  <si>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</si>
  <si>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</si>
  <si>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</si>
  <si>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</si>
  <si>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</si>
  <si>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</si>
  <si>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</si>
  <si>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</si>
  <si>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</si>
  <si>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</si>
  <si>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</si>
  <si>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</si>
  <si>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</si>
  <si>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</si>
  <si>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</si>
  <si>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</si>
  <si>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</si>
  <si>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</si>
  <si>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</si>
  <si>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</si>
  <si>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</si>
  <si>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</si>
  <si>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</si>
  <si>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</si>
  <si>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</si>
  <si>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</si>
  <si>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</si>
  <si>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</si>
  <si>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</si>
  <si>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</si>
  <si>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</si>
  <si>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</si>
  <si>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</si>
  <si>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</si>
  <si>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</si>
  <si>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</si>
  <si>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</si>
  <si>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</si>
  <si>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</si>
  <si>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</si>
  <si>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</si>
  <si>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</si>
  <si>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</si>
  <si>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</si>
  <si>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</si>
  <si>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</si>
  <si>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</si>
  <si>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</si>
  <si>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</si>
  <si>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</si>
  <si>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</si>
  <si>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</si>
  <si>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</si>
  <si>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</si>
  <si>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</si>
  <si>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</si>
  <si>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</si>
  <si>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</si>
  <si>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</si>
  <si>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</si>
  <si>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</si>
  <si>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</si>
  <si>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</si>
  <si>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</si>
  <si>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</si>
  <si>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</si>
  <si>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</si>
  <si>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</si>
  <si>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</si>
  <si>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</si>
  <si>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</si>
  <si>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</si>
  <si>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</si>
  <si>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</si>
  <si>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</si>
  <si>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</si>
  <si>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</si>
  <si>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</si>
  <si>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</si>
  <si>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</si>
  <si>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</si>
  <si>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</si>
  <si>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</si>
  <si>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</si>
  <si>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</si>
  <si>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</si>
  <si>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</si>
  <si>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</si>
  <si>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</si>
  <si>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</si>
  <si>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</si>
  <si>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</si>
  <si>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</si>
  <si>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</si>
  <si>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</si>
  <si>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</si>
  <si>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</si>
  <si>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</si>
  <si>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</si>
  <si>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</si>
  <si>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</si>
  <si>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</si>
  <si>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</si>
  <si>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</si>
  <si>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</si>
  <si>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</si>
  <si>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</si>
  <si>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</si>
  <si>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</si>
  <si>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</si>
  <si>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</si>
  <si>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</si>
  <si>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</si>
  <si>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</si>
  <si>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</si>
  <si>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</si>
  <si>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</si>
  <si>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</si>
  <si>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</si>
  <si>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</si>
  <si>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</si>
  <si>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</si>
  <si>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</si>
  <si>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</si>
  <si>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</si>
  <si>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</si>
  <si>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</si>
  <si>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</si>
  <si>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</si>
  <si>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</si>
  <si>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</si>
  <si>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</si>
  <si>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</si>
  <si>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</si>
  <si>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</si>
  <si>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</si>
  <si>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</si>
  <si>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</si>
  <si>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</si>
  <si>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</si>
  <si>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</si>
  <si>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</si>
  <si>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</si>
  <si>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</si>
  <si>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</si>
  <si>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</si>
  <si>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</si>
  <si>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</si>
  <si>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</si>
  <si>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</si>
  <si>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</si>
  <si>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</si>
  <si>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</si>
  <si>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</si>
  <si>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</si>
  <si>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</si>
  <si>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</si>
  <si>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</si>
  <si>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</si>
  <si>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</si>
  <si>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</si>
  <si>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</si>
  <si>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</si>
  <si>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</si>
  <si>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</si>
  <si>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</si>
  <si>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</si>
  <si>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</si>
  <si>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</si>
  <si>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</si>
  <si>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</si>
  <si>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</si>
  <si>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</si>
  <si>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</si>
  <si>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</si>
  <si>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</si>
  <si>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</si>
  <si>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</si>
  <si>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</si>
  <si>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</si>
  <si>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</si>
  <si>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</si>
  <si>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</si>
  <si>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</si>
  <si>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</si>
  <si>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</si>
  <si>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</si>
  <si>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</si>
  <si>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</si>
  <si>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</si>
  <si>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</si>
  <si>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</si>
  <si>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</si>
  <si>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</si>
  <si>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</si>
  <si>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</si>
  <si>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</si>
  <si>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</si>
  <si>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</si>
  <si>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</si>
  <si>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</si>
  <si>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</si>
  <si>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</si>
  <si>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</si>
  <si>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</si>
  <si>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</si>
  <si>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</si>
  <si>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</si>
  <si>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</si>
  <si>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</si>
  <si>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</si>
  <si>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</si>
  <si>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</si>
  <si>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</si>
  <si>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</si>
  <si>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</si>
  <si>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</si>
  <si>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</si>
  <si>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</si>
  <si>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</si>
  <si>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</si>
  <si>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</si>
  <si>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</si>
  <si>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</si>
  <si>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</si>
  <si>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</si>
  <si>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</si>
  <si>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</si>
  <si>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</si>
  <si>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</si>
  <si>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</si>
  <si>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</si>
  <si>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</si>
  <si>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</si>
  <si>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</si>
  <si>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</si>
  <si>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</si>
  <si>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</si>
  <si>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</si>
  <si>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</si>
  <si>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</si>
  <si>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</si>
  <si>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</si>
  <si>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</si>
  <si>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</si>
  <si>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</si>
  <si>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</si>
  <si>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</si>
  <si>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</si>
  <si>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</si>
  <si>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</si>
  <si>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</si>
  <si>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</si>
  <si>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</si>
  <si>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</si>
  <si>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</si>
  <si>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</si>
  <si>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</si>
  <si>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</si>
  <si>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</si>
  <si>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</si>
  <si>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</si>
  <si>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</si>
  <si>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</si>
  <si>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</si>
  <si>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</si>
  <si>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</si>
  <si>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</si>
  <si>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</si>
  <si>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</si>
  <si>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</si>
  <si>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</si>
  <si>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</si>
  <si>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</si>
  <si>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</si>
  <si>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</si>
  <si>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</si>
  <si>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</si>
  <si>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</si>
  <si>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</si>
  <si>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</si>
  <si>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</si>
  <si>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</si>
  <si>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</si>
  <si>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</si>
  <si>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</si>
  <si>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</si>
  <si>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</si>
  <si>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</si>
  <si>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</si>
  <si>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</si>
  <si>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</si>
  <si>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</si>
  <si>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</si>
  <si>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</si>
  <si>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</si>
  <si>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</si>
  <si>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</si>
  <si>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</si>
  <si>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</si>
  <si>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</si>
  <si>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</si>
  <si>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</si>
  <si>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</si>
  <si>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</si>
  <si>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</si>
  <si>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</si>
  <si>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</si>
  <si>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</si>
  <si>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</si>
  <si>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</si>
  <si>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</si>
  <si>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</si>
  <si>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</si>
  <si>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</si>
  <si>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</si>
  <si>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</si>
  <si>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</si>
  <si>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</si>
  <si>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</si>
  <si>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</si>
  <si>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</si>
  <si>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</si>
  <si>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</si>
  <si>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</si>
  <si>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</si>
  <si>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</si>
  <si>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</si>
  <si>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</si>
  <si>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</si>
  <si>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</si>
  <si>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</si>
  <si>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</si>
  <si>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</si>
  <si>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</si>
  <si>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</si>
  <si>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</si>
  <si>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</si>
  <si>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</si>
  <si>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</si>
  <si>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</si>
  <si>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</si>
  <si>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</si>
  <si>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</si>
  <si>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</si>
  <si>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</si>
  <si>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</si>
  <si>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</si>
  <si>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</si>
  <si>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</si>
  <si>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</si>
  <si>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</si>
  <si>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</si>
  <si>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</si>
  <si>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</si>
  <si>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</si>
  <si>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</si>
  <si>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</si>
  <si>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</si>
  <si>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</si>
  <si>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</si>
  <si>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</si>
  <si>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</si>
  <si>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</si>
  <si>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</si>
  <si>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</si>
  <si>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</si>
  <si>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</si>
  <si>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</si>
  <si>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</si>
  <si>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</si>
  <si>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</si>
  <si>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</si>
  <si>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</si>
  <si>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</si>
  <si>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</si>
  <si>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</si>
  <si>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</si>
  <si>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</si>
  <si>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</si>
  <si>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</si>
  <si>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</si>
  <si>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</si>
  <si>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</si>
  <si>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</si>
  <si>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</si>
  <si>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</si>
  <si>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</si>
  <si>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</si>
  <si>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</si>
  <si>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</si>
  <si>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</si>
  <si>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</si>
  <si>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</si>
  <si>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</si>
  <si>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</si>
  <si>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</si>
  <si>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</si>
  <si>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</si>
  <si>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</si>
  <si>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</si>
  <si>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</si>
  <si>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</si>
  <si>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</si>
  <si>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</si>
  <si>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</si>
  <si>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</si>
  <si>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</si>
  <si>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</si>
  <si>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</si>
  <si>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</si>
  <si>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</si>
  <si>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</si>
  <si>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</si>
  <si>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</si>
  <si>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</si>
  <si>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</si>
  <si>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</si>
  <si>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</si>
  <si>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</si>
  <si>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</si>
  <si>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</si>
  <si>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</si>
  <si>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</si>
  <si>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</si>
  <si>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</si>
  <si>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</si>
  <si>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</si>
  <si>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</si>
  <si>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</si>
  <si>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</si>
  <si>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</si>
  <si>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</si>
  <si>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</si>
  <si>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</si>
  <si>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</si>
  <si>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</si>
  <si>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</si>
  <si>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</si>
  <si>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</si>
  <si>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</si>
  <si>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</si>
  <si>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</si>
  <si>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</si>
  <si>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</si>
  <si>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</si>
  <si>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</si>
  <si>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</si>
  <si>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</si>
  <si>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</si>
  <si>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</si>
  <si>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</si>
  <si>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</si>
  <si>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</si>
  <si>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</si>
  <si>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</si>
  <si>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</si>
  <si>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</si>
  <si>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</si>
  <si>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</si>
  <si>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</si>
  <si>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</si>
  <si>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</si>
  <si>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</si>
  <si>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</si>
  <si>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</si>
  <si>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</si>
  <si>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</si>
  <si>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</si>
  <si>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</si>
  <si>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</si>
  <si>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</si>
  <si>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</si>
  <si>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</si>
  <si>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</si>
  <si>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</si>
  <si>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</si>
  <si>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</si>
  <si>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</si>
  <si>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</si>
  <si>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</si>
  <si>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</si>
  <si>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</si>
  <si>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</si>
  <si>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</si>
  <si>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</si>
  <si>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</si>
  <si>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</si>
  <si>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</si>
  <si>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</si>
  <si>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</si>
  <si>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</si>
  <si>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</si>
  <si>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</si>
  <si>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</si>
  <si>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</si>
  <si>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</si>
  <si>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</si>
  <si>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</si>
  <si>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</si>
  <si>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</si>
  <si>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</si>
  <si>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</si>
  <si>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</si>
  <si>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</si>
  <si>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</si>
  <si>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</si>
  <si>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</si>
  <si>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</si>
  <si>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</si>
  <si>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</si>
  <si>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</si>
  <si>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</si>
  <si>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</si>
  <si>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</si>
  <si>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</si>
  <si>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</si>
  <si>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</si>
  <si>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</si>
  <si>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</si>
  <si>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</si>
  <si>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</si>
  <si>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</si>
  <si>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</si>
  <si>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</si>
  <si>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</si>
  <si>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</si>
  <si>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</si>
  <si>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</si>
  <si>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</si>
  <si>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</si>
  <si>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</si>
  <si>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</si>
  <si>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</si>
  <si>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</si>
  <si>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</si>
  <si>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</si>
  <si>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</si>
  <si>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</si>
  <si>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</si>
  <si>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</si>
  <si>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</si>
  <si>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</si>
  <si>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</si>
  <si>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</si>
  <si>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</si>
  <si>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</si>
  <si>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</si>
  <si>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</si>
  <si>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</si>
  <si>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</si>
  <si>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</si>
  <si>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</si>
  <si>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</si>
  <si>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</si>
  <si>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</si>
  <si>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</si>
  <si>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</si>
  <si>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</si>
  <si>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</si>
  <si>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</si>
  <si>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</si>
  <si>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</si>
  <si>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</si>
  <si>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</si>
  <si>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</si>
  <si>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</si>
  <si>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</si>
  <si>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</si>
  <si>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</si>
  <si>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</si>
  <si>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</si>
  <si>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</si>
  <si>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</si>
  <si>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</si>
  <si>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</si>
  <si>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</si>
  <si>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</si>
  <si>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</si>
  <si>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</si>
  <si>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</si>
  <si>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</si>
  <si>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</si>
  <si>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</si>
  <si>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</si>
  <si>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</si>
  <si>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</si>
  <si>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</si>
  <si>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</si>
  <si>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</si>
  <si>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</si>
  <si>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</si>
  <si>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</si>
  <si>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</si>
  <si>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</si>
  <si>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</si>
  <si>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</si>
  <si>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</si>
  <si>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</si>
  <si>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</si>
  <si>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</si>
  <si>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</si>
  <si>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</si>
  <si>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</si>
  <si>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</si>
  <si>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</si>
  <si>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</si>
  <si>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</si>
  <si>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</si>
  <si>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</si>
  <si>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</si>
  <si>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</si>
  <si>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</si>
  <si>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</si>
  <si>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</si>
  <si>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</si>
  <si>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</si>
  <si>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</si>
  <si>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</si>
  <si>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</si>
  <si>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</si>
  <si>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</si>
  <si>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</si>
  <si>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</si>
  <si>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</si>
  <si>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</si>
  <si>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</si>
  <si>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</si>
  <si>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</si>
  <si>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</si>
  <si>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</si>
  <si>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</si>
  <si>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</si>
  <si>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</si>
  <si>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</si>
  <si>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</si>
  <si>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</si>
  <si>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</si>
  <si>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</si>
  <si>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</si>
  <si>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</si>
  <si>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</si>
  <si>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</si>
  <si>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</si>
  <si>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</si>
  <si>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</si>
  <si>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</si>
  <si>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</si>
  <si>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</si>
  <si>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</si>
  <si>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</si>
  <si>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</si>
  <si>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</si>
  <si>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</si>
  <si>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</si>
  <si>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</si>
  <si>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</si>
  <si>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</si>
  <si>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</si>
  <si>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</si>
  <si>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</si>
  <si>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</si>
  <si>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</si>
  <si>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</si>
  <si>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</si>
  <si>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</si>
  <si>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</si>
  <si>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</si>
  <si>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</si>
  <si>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</si>
  <si>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</si>
  <si>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</si>
  <si>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</si>
  <si>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</si>
  <si>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</si>
  <si>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</si>
  <si>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</si>
  <si>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</si>
  <si>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</si>
  <si>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</si>
  <si>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</si>
  <si>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</si>
  <si>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</si>
  <si>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</si>
  <si>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</si>
  <si>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</si>
  <si>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</si>
  <si>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</si>
  <si>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</si>
  <si>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</si>
  <si>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</si>
  <si>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</si>
  <si>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</si>
  <si>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</si>
  <si>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</si>
  <si>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</si>
  <si>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</si>
  <si>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</si>
  <si>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</si>
  <si>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</si>
  <si>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</si>
  <si>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</si>
  <si>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</si>
  <si>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</si>
  <si>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</si>
  <si>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</si>
  <si>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</si>
  <si>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</si>
  <si>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</si>
  <si>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</si>
  <si>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</si>
  <si>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</si>
  <si>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</si>
  <si>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</si>
  <si>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</si>
  <si>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</si>
  <si>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</si>
  <si>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</si>
  <si>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</si>
  <si>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</si>
  <si>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</si>
  <si>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</si>
  <si>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</si>
  <si>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</si>
  <si>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</si>
  <si>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</si>
  <si>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</si>
  <si>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</si>
  <si>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</si>
  <si>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</si>
  <si>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</si>
  <si>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</si>
  <si>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</si>
  <si>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</si>
  <si>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</si>
  <si>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</si>
  <si>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</si>
  <si>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</si>
  <si>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</si>
  <si>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</si>
  <si>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</si>
  <si>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</si>
  <si>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</si>
  <si>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</si>
  <si>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</si>
  <si>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</si>
  <si>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</si>
  <si>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</si>
  <si>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</si>
  <si>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</si>
  <si>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</si>
  <si>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</si>
  <si>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</si>
  <si>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</si>
  <si>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</si>
  <si>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</si>
  <si>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</si>
  <si>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</si>
  <si>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</si>
  <si>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</si>
  <si>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</si>
  <si>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</si>
  <si>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</si>
  <si>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</si>
  <si>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</si>
  <si>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</si>
  <si>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</si>
  <si>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</si>
  <si>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</si>
  <si>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</si>
  <si>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</si>
  <si>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</si>
  <si>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</si>
  <si>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</si>
  <si>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</si>
  <si>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</si>
  <si>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</si>
  <si>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</si>
  <si>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</si>
  <si>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</si>
  <si>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</si>
  <si>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</si>
  <si>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</si>
  <si>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</si>
  <si>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</si>
  <si>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</si>
  <si>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</si>
  <si>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</si>
  <si>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</si>
  <si>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</si>
  <si>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</si>
  <si>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</si>
  <si>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</si>
  <si>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</si>
  <si>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</si>
  <si>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</si>
  <si>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</si>
  <si>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</si>
  <si>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</si>
  <si>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</si>
  <si>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</si>
  <si>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</si>
  <si>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</si>
  <si>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</si>
  <si>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</si>
  <si>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</si>
  <si>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</si>
  <si>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</si>
  <si>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</si>
  <si>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</si>
  <si>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</si>
  <si>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</si>
  <si>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</si>
  <si>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</si>
  <si>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</si>
  <si>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</si>
  <si>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</si>
  <si>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</si>
  <si>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</si>
  <si>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</si>
  <si>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</si>
  <si>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</si>
  <si>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</si>
  <si>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</si>
  <si>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</si>
  <si>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</si>
  <si>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</si>
  <si>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</si>
  <si>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</si>
  <si>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</si>
  <si>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</si>
  <si>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</si>
  <si>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</si>
  <si>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</si>
  <si>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</si>
  <si>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</si>
  <si>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</si>
  <si>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</si>
  <si>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</si>
  <si>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</si>
  <si>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</si>
  <si>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</si>
  <si>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</si>
  <si>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</si>
  <si>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</si>
  <si>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</si>
  <si>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</si>
  <si>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</si>
  <si>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</si>
  <si>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</si>
  <si>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</si>
  <si>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</si>
  <si>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</si>
  <si>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</si>
  <si>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</si>
  <si>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</si>
  <si>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</si>
  <si>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</si>
  <si>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</si>
  <si>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</si>
  <si>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</si>
  <si>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</si>
  <si>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</si>
  <si>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</si>
  <si>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</si>
  <si>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</si>
  <si>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</si>
  <si>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</si>
  <si>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</si>
  <si>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</si>
  <si>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</si>
  <si>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</si>
  <si>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</si>
  <si>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</si>
  <si>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</si>
  <si>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</si>
  <si>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</si>
  <si>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</si>
  <si>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</si>
  <si>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</si>
  <si>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</si>
  <si>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</si>
  <si>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</si>
  <si>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</si>
  <si>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</si>
  <si>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</si>
  <si>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</si>
  <si>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</si>
  <si>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</si>
  <si>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</si>
  <si>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</si>
  <si>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</si>
  <si>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</si>
  <si>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</si>
  <si>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</si>
  <si>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</si>
  <si>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</si>
  <si>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</si>
  <si>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</si>
  <si>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</si>
  <si>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</si>
  <si>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</si>
  <si>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</si>
  <si>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</si>
  <si>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</si>
  <si>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</si>
  <si>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</si>
  <si>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</si>
  <si>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</si>
  <si>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</si>
  <si>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</si>
  <si>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</si>
  <si>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</si>
  <si>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</si>
  <si>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</si>
  <si>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</si>
  <si>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</si>
  <si>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</si>
  <si>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</si>
  <si>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</si>
  <si>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</si>
  <si>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</si>
  <si>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</si>
  <si>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</si>
  <si>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</si>
  <si>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</si>
  <si>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</si>
  <si>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</si>
  <si>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</si>
  <si>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</si>
  <si>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</si>
  <si>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</si>
  <si>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</si>
  <si>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</si>
  <si>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</si>
  <si>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</si>
  <si>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</si>
  <si>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</si>
  <si>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</si>
  <si>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</si>
  <si>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</si>
  <si>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</si>
  <si>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</si>
  <si>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</si>
  <si>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</si>
  <si>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</si>
  <si>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</si>
  <si>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</si>
  <si>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</si>
  <si>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</si>
  <si>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</si>
  <si>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</si>
  <si>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</si>
  <si>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</si>
  <si>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</si>
  <si>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</si>
  <si>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</si>
  <si>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</si>
  <si>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</si>
  <si>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</si>
  <si>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</si>
  <si>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</si>
  <si>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</si>
  <si>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</si>
  <si>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</si>
  <si>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</si>
  <si>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</si>
  <si>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</si>
  <si>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</si>
  <si>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</si>
  <si>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</si>
  <si>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</si>
  <si>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</si>
  <si>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</si>
  <si>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</si>
  <si>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</si>
  <si>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</si>
  <si>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</si>
  <si>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</si>
  <si>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</si>
  <si>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</si>
  <si>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</si>
  <si>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</si>
  <si>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</si>
  <si>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</si>
  <si>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</si>
  <si>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</si>
  <si>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</si>
  <si>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</si>
  <si>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</si>
  <si>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</si>
  <si>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</si>
  <si>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</si>
  <si>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</si>
  <si>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</si>
  <si>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</si>
  <si>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</si>
  <si>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</si>
  <si>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</si>
  <si>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</si>
  <si>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</si>
  <si>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</si>
  <si>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</si>
  <si>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</si>
  <si>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</si>
  <si>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</si>
  <si>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</si>
  <si>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</si>
  <si>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</si>
  <si>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</si>
  <si>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</si>
  <si>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</si>
  <si>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</si>
  <si>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</si>
  <si>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</si>
  <si>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</si>
  <si>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</si>
  <si>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</si>
  <si>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</si>
  <si>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</si>
  <si>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</si>
  <si>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</si>
  <si>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</si>
  <si>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</si>
  <si>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</si>
  <si>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</si>
  <si>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</si>
  <si>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</si>
  <si>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</si>
  <si>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</si>
  <si>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</si>
  <si>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</si>
  <si>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</si>
  <si>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</si>
  <si>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</si>
  <si>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</si>
  <si>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</si>
  <si>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</si>
  <si>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</si>
  <si>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</si>
  <si>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</si>
  <si>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</si>
  <si>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</si>
  <si>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</si>
  <si>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</si>
  <si>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</si>
  <si>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</si>
  <si>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</si>
  <si>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</si>
  <si>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</si>
  <si>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</si>
  <si>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</si>
  <si>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</si>
  <si>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</si>
  <si>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</si>
  <si>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</si>
  <si>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</si>
  <si>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</si>
  <si>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</si>
  <si>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</si>
  <si>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</si>
  <si>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</si>
  <si>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</si>
  <si>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</si>
  <si>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</si>
  <si>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</si>
  <si>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</si>
  <si>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</si>
  <si>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</si>
  <si>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</si>
  <si>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</si>
  <si>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</si>
  <si>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</si>
  <si>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</si>
  <si>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</si>
  <si>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</si>
  <si>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</si>
  <si>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</si>
  <si>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</si>
  <si>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</si>
  <si>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</si>
  <si>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</si>
  <si>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</si>
  <si>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</si>
  <si>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</si>
  <si>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</si>
  <si>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</si>
  <si>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</si>
  <si>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</si>
  <si>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</si>
  <si>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</si>
  <si>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</si>
  <si>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</si>
  <si>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</si>
  <si>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</si>
  <si>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</si>
  <si>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</si>
  <si>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</si>
  <si>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</si>
  <si>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</si>
  <si>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</si>
  <si>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</si>
  <si>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</si>
  <si>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</si>
  <si>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</si>
  <si>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</si>
  <si>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</si>
  <si>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</si>
  <si>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</si>
  <si>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</si>
  <si>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</si>
  <si>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</si>
  <si>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</si>
  <si>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</si>
  <si>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</si>
  <si>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</si>
  <si>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</si>
  <si>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</si>
  <si>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</si>
  <si>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</si>
  <si>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</si>
  <si>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</si>
  <si>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</si>
  <si>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</si>
  <si>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</si>
  <si>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</si>
  <si>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</si>
  <si>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</si>
  <si>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</si>
  <si>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</si>
  <si>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</si>
  <si>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</si>
  <si>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</si>
  <si>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</si>
  <si>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</si>
  <si>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</si>
  <si>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</si>
  <si>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</si>
  <si>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</si>
  <si>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</si>
  <si>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</si>
  <si>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</si>
  <si>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</si>
  <si>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</si>
  <si>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</si>
  <si>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</si>
  <si>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</si>
  <si>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</si>
  <si>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</si>
  <si>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</si>
  <si>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</si>
  <si>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</si>
  <si>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</si>
  <si>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</si>
  <si>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</si>
  <si>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</si>
  <si>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</si>
  <si>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</si>
  <si>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</si>
  <si>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</si>
  <si>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</si>
  <si>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</si>
  <si>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</si>
  <si>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</si>
  <si>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</si>
  <si>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</si>
  <si>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</si>
  <si>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</si>
  <si>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</si>
  <si>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</si>
  <si>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</si>
  <si>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</si>
  <si>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</si>
  <si>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</si>
  <si>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</si>
  <si>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</si>
  <si>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</si>
  <si>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</si>
  <si>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</si>
  <si>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</si>
  <si>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</si>
  <si>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</si>
  <si>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</si>
  <si>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</si>
  <si>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</si>
  <si>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</si>
  <si>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</si>
  <si>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</si>
  <si>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</si>
  <si>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</si>
  <si>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</si>
  <si>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</si>
  <si>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</si>
  <si>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</si>
  <si>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</si>
  <si>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</si>
  <si>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</si>
  <si>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</si>
  <si>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</si>
  <si>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</si>
  <si>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</si>
  <si>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</si>
  <si>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</si>
  <si>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</si>
  <si>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</si>
  <si>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</si>
  <si>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</si>
  <si>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</si>
  <si>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</si>
  <si>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</si>
  <si>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</si>
  <si>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</si>
  <si>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</si>
  <si>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</si>
  <si>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</si>
  <si>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</si>
  <si>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</si>
  <si>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</si>
  <si>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</si>
  <si>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</si>
  <si>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</si>
  <si>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</si>
  <si>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</si>
  <si>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</si>
  <si>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</si>
  <si>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</si>
  <si>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</si>
  <si>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</si>
  <si>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</si>
  <si>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</si>
  <si>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</si>
  <si>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</si>
  <si>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</si>
  <si>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</si>
  <si>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</si>
  <si>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</si>
  <si>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</si>
  <si>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</si>
  <si>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</si>
  <si>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</si>
  <si>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</si>
  <si>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</si>
  <si>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</si>
  <si>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</si>
  <si>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</si>
  <si>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</si>
  <si>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</si>
  <si>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</si>
  <si>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</si>
  <si>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</si>
  <si>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</si>
  <si>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</si>
  <si>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</si>
  <si>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</si>
  <si>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</si>
  <si>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</si>
  <si>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</si>
  <si>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</si>
  <si>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</si>
  <si>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</si>
  <si>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</si>
  <si>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</si>
  <si>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</si>
  <si>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</si>
  <si>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</si>
  <si>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</si>
  <si>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</si>
  <si>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</si>
  <si>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</si>
  <si>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</si>
  <si>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</si>
  <si>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</si>
  <si>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</si>
  <si>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</si>
  <si>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</si>
  <si>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</si>
  <si>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</si>
  <si>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</si>
  <si>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</si>
  <si>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</si>
  <si>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</si>
  <si>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</si>
  <si>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</si>
  <si>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</si>
  <si>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</si>
  <si>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</si>
  <si>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</si>
  <si>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</si>
  <si>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</si>
  <si>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</si>
  <si>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</si>
  <si>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</si>
  <si>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</si>
  <si>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</si>
  <si>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</si>
  <si>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</si>
  <si>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</si>
  <si>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</si>
  <si>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</si>
  <si>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</si>
  <si>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</si>
  <si>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</si>
  <si>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</si>
  <si>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</si>
  <si>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</si>
  <si>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</si>
  <si>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</si>
  <si>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</si>
  <si>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</si>
  <si>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</si>
  <si>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</si>
  <si>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</si>
  <si>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</si>
  <si>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</si>
  <si>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</si>
  <si>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</si>
  <si>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</si>
  <si>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</si>
  <si>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</si>
  <si>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</si>
  <si>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</si>
  <si>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</si>
  <si>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</si>
  <si>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</si>
  <si>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</si>
  <si>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</si>
  <si>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</si>
  <si>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</si>
  <si>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</si>
  <si>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</si>
  <si>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</si>
  <si>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</si>
  <si>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</si>
  <si>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</si>
  <si>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</si>
  <si>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</si>
  <si>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</si>
  <si>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</si>
  <si>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</si>
  <si>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</si>
  <si>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</si>
  <si>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</si>
  <si>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</si>
  <si>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</si>
  <si>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</si>
  <si>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</si>
  <si>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</si>
  <si>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</si>
  <si>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</si>
  <si>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</si>
  <si>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</si>
  <si>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</si>
  <si>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</si>
  <si>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</si>
  <si>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</si>
  <si>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</si>
  <si>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</si>
  <si>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</si>
  <si>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</si>
  <si>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</si>
  <si>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</si>
  <si>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</si>
  <si>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</si>
  <si>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</si>
  <si>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</si>
  <si>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</si>
  <si>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</si>
  <si>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</si>
  <si>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</si>
  <si>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</si>
  <si>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</si>
  <si>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</si>
  <si>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</si>
  <si>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</si>
  <si>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</si>
  <si>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</si>
  <si>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</si>
  <si>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</si>
  <si>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</si>
  <si>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</si>
  <si>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</si>
  <si>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</si>
  <si>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</si>
  <si>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</si>
  <si>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</si>
  <si>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</si>
  <si>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</si>
  <si>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</si>
  <si>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</si>
  <si>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</si>
  <si>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</si>
  <si>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</si>
  <si>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</si>
  <si>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</si>
  <si>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</si>
  <si>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</si>
  <si>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</si>
  <si>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</si>
  <si>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</si>
  <si>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</si>
  <si>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</si>
  <si>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</si>
  <si>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</si>
  <si>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</si>
  <si>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</si>
  <si>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</si>
  <si>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</si>
  <si>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</si>
  <si>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</si>
  <si>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</si>
  <si>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</si>
  <si>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</si>
  <si>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</si>
  <si>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</si>
  <si>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</si>
  <si>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</si>
  <si>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</si>
  <si>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</si>
  <si>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</si>
  <si>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</si>
  <si>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</si>
  <si>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</si>
  <si>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</si>
  <si>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</si>
  <si>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</si>
  <si>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</si>
  <si>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</si>
  <si>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</si>
  <si>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</si>
  <si>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</si>
  <si>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</si>
  <si>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</si>
  <si>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</si>
  <si>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</si>
  <si>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</si>
  <si>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</si>
  <si>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</si>
  <si>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</si>
  <si>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</si>
  <si>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</si>
  <si>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</si>
  <si>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</si>
  <si>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</si>
  <si>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</si>
  <si>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</si>
  <si>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</si>
  <si>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</si>
  <si>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</si>
  <si>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</si>
  <si>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</si>
  <si>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</si>
  <si>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</si>
  <si>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</si>
  <si>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</si>
  <si>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</si>
  <si>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</si>
  <si>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</si>
  <si>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</si>
  <si>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</si>
  <si>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</si>
  <si>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</si>
  <si>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</si>
  <si>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</si>
  <si>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</si>
  <si>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</si>
  <si>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</si>
  <si>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</si>
  <si>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</si>
  <si>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</si>
  <si>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</si>
  <si>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</si>
  <si>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</si>
  <si>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</si>
  <si>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</si>
  <si>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</si>
  <si>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</si>
  <si>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</si>
  <si>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</si>
  <si>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</si>
  <si>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</si>
  <si>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</si>
  <si>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</si>
  <si>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</si>
  <si>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</si>
  <si>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</si>
  <si>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</si>
  <si>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</si>
  <si>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</si>
  <si>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</si>
  <si>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</si>
  <si>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</si>
  <si>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</si>
  <si>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</si>
  <si>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</si>
  <si>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</si>
  <si>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</si>
  <si>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</si>
  <si>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</si>
  <si>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</si>
  <si>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</si>
  <si>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</si>
  <si>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</si>
  <si>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</si>
  <si>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</si>
  <si>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</si>
  <si>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</si>
  <si>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</si>
  <si>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</si>
  <si>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</si>
  <si>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</si>
  <si>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</si>
  <si>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</si>
  <si>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</si>
  <si>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</si>
  <si>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</si>
  <si>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</si>
  <si>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</si>
  <si>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</si>
  <si>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</si>
  <si>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</si>
  <si>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</si>
  <si>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</si>
  <si>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</si>
  <si>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</si>
  <si>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</si>
  <si>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</si>
  <si>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</si>
  <si>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</si>
  <si>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</si>
  <si>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</si>
  <si>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</si>
  <si>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</si>
  <si>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</si>
  <si>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</si>
  <si>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</si>
  <si>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</si>
  <si>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</si>
  <si>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</si>
  <si>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</si>
  <si>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</si>
  <si>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</si>
  <si>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</si>
  <si>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</si>
  <si>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</si>
  <si>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</si>
  <si>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</si>
  <si>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</si>
  <si>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</si>
  <si>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</si>
  <si>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</si>
  <si>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</si>
  <si>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</si>
  <si>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</si>
  <si>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</si>
  <si>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</si>
  <si>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</si>
  <si>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</si>
  <si>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</si>
  <si>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</si>
  <si>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</si>
  <si>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</si>
  <si>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</si>
  <si>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</si>
  <si>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</si>
  <si>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</si>
  <si>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</si>
  <si>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</si>
  <si>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</si>
  <si>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</si>
  <si>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</si>
  <si>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</si>
  <si>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</si>
  <si>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</si>
  <si>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</si>
  <si>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</si>
  <si>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</si>
  <si>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</si>
  <si>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</si>
  <si>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</si>
  <si>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</si>
  <si>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</si>
  <si>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</si>
  <si>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</si>
  <si>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</si>
  <si>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</si>
  <si>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</si>
  <si>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</si>
  <si>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</si>
  <si>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</si>
  <si>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</si>
  <si>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</si>
  <si>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</si>
  <si>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</si>
  <si>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</si>
  <si>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</si>
  <si>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</si>
  <si>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</si>
  <si>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</si>
  <si>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</si>
  <si>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</si>
  <si>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</si>
  <si>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</si>
  <si>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</si>
  <si>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</si>
  <si>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</si>
  <si>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</si>
  <si>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</si>
  <si>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</si>
  <si>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</si>
  <si>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</si>
  <si>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</si>
  <si>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</si>
  <si>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</si>
  <si>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</si>
  <si>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</si>
  <si>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</si>
  <si>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</si>
  <si>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</si>
  <si>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</si>
  <si>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</si>
  <si>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</si>
  <si>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</si>
  <si>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</si>
  <si>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</si>
  <si>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</si>
  <si>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</si>
  <si>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</si>
  <si>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</si>
  <si>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</si>
  <si>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</si>
  <si>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</si>
  <si>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</si>
  <si>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</si>
  <si>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</si>
  <si>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</si>
  <si>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</si>
  <si>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</si>
  <si>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</si>
  <si>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</si>
  <si>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</si>
  <si>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</si>
  <si>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</si>
  <si>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</si>
  <si>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</si>
  <si>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</si>
  <si>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</si>
  <si>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</si>
  <si>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</si>
  <si>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</si>
  <si>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</si>
  <si>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</si>
  <si>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</si>
  <si>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</si>
  <si>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</si>
  <si>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</si>
  <si>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</si>
  <si>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</si>
  <si>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</si>
  <si>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</si>
  <si>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</si>
  <si>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</si>
  <si>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</si>
  <si>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</si>
  <si>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</si>
  <si>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</si>
  <si>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</si>
  <si>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</si>
  <si>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</si>
  <si>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</si>
  <si>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</si>
  <si>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</si>
  <si>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</si>
  <si>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</si>
  <si>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</si>
  <si>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</si>
  <si>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</si>
  <si>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</si>
  <si>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</si>
  <si>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</si>
  <si>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</si>
  <si>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</si>
  <si>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</si>
  <si>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</si>
  <si>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</si>
  <si>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</si>
  <si>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</si>
  <si>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</si>
  <si>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</si>
  <si>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</si>
  <si>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</si>
  <si>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</si>
  <si>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</si>
  <si>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</si>
  <si>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</si>
  <si>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</si>
  <si>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</si>
  <si>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</si>
  <si>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</si>
  <si>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</si>
  <si>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</si>
  <si>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</si>
  <si>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</si>
  <si>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</si>
  <si>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</si>
  <si>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</si>
  <si>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</si>
  <si>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</si>
  <si>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</si>
  <si>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</si>
  <si>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</si>
  <si>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</si>
  <si>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</si>
  <si>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</si>
  <si>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</si>
  <si>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</si>
  <si>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</si>
  <si>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</si>
  <si>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</si>
  <si>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</si>
  <si>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</si>
  <si>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</si>
  <si>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</si>
  <si>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</si>
  <si>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</si>
  <si>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</si>
  <si>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</si>
  <si>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</si>
  <si>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</si>
  <si>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</si>
  <si>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</si>
  <si>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</si>
  <si>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</si>
  <si>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</si>
  <si>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</si>
  <si>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</si>
  <si>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</si>
  <si>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</si>
  <si>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</si>
  <si>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</si>
  <si>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</si>
  <si>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</si>
  <si>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</si>
  <si>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</si>
  <si>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</si>
  <si>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</si>
  <si>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</si>
  <si>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</si>
  <si>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</si>
  <si>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</si>
  <si>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</si>
  <si>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</si>
  <si>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</si>
  <si>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</si>
  <si>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</si>
  <si>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</si>
  <si>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</si>
  <si>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</si>
  <si>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</si>
  <si>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</si>
  <si>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</si>
  <si>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</si>
  <si>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</si>
  <si>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</si>
  <si>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</si>
  <si>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</si>
  <si>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</si>
  <si>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</si>
  <si>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</si>
  <si>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</si>
  <si>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</si>
  <si>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</si>
  <si>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</si>
  <si>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</si>
  <si>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</si>
  <si>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</si>
  <si>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</si>
  <si>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</si>
  <si>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</si>
  <si>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</si>
  <si>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</si>
  <si>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</si>
  <si>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</si>
  <si>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</si>
  <si>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</si>
  <si>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</si>
  <si>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</si>
  <si>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</si>
  <si>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</si>
  <si>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</si>
  <si>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</si>
  <si>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</si>
  <si>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</si>
  <si>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</si>
  <si>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</si>
  <si>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</si>
  <si>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</si>
  <si>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</si>
  <si>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</si>
  <si>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</si>
  <si>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</si>
  <si>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</si>
  <si>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</si>
  <si>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</si>
  <si>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</si>
  <si>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</si>
  <si>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</si>
  <si>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</si>
  <si>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</si>
  <si>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</si>
  <si>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</si>
  <si>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</si>
  <si>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</si>
  <si>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</si>
  <si>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</si>
  <si>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</si>
  <si>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</si>
  <si>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</si>
  <si>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</si>
  <si>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</si>
  <si>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</si>
  <si>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</si>
  <si>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</si>
  <si>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</si>
  <si>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</si>
  <si>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</si>
  <si>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</si>
  <si>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</si>
  <si>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</si>
  <si>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</si>
  <si>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</si>
  <si>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</si>
  <si>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</si>
  <si>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</si>
  <si>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</si>
  <si>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</si>
  <si>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</si>
  <si>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</si>
  <si>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</si>
  <si>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</si>
  <si>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</si>
  <si>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</si>
  <si>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</si>
  <si>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</si>
  <si>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</si>
  <si>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</si>
  <si>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</si>
  <si>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</si>
  <si>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</si>
  <si>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</si>
  <si>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</si>
  <si>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</si>
  <si>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</si>
  <si>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</si>
  <si>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</si>
  <si>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</si>
  <si>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</si>
  <si>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</si>
  <si>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</si>
  <si>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</si>
  <si>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</si>
  <si>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</si>
  <si>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</si>
  <si>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</si>
  <si>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</si>
  <si>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</si>
  <si>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</si>
  <si>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</si>
  <si>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</si>
  <si>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</si>
  <si>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</si>
  <si>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</si>
  <si>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</si>
  <si>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</si>
  <si>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</si>
  <si>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</si>
  <si>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</si>
  <si>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</si>
  <si>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</si>
  <si>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</si>
  <si>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</si>
  <si>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</si>
  <si>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</si>
  <si>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</si>
  <si>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</si>
  <si>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</si>
  <si>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</si>
  <si>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</si>
  <si>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</si>
  <si>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</si>
  <si>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</si>
  <si>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</si>
  <si>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</si>
  <si>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</si>
  <si>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</si>
  <si>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</si>
  <si>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</si>
  <si>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</si>
  <si>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</si>
  <si>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</si>
  <si>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</si>
  <si>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</si>
  <si>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</si>
  <si>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</si>
  <si>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</si>
  <si>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</si>
  <si>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</si>
  <si>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</si>
  <si>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</si>
  <si>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</si>
  <si>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</si>
  <si>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</si>
  <si>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</si>
  <si>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</si>
  <si>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</si>
  <si>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</si>
  <si>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</si>
  <si>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</si>
  <si>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</si>
  <si>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</si>
  <si>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</si>
  <si>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</si>
  <si>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</si>
  <si>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</si>
  <si>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</si>
  <si>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</si>
  <si>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</si>
  <si>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</si>
  <si>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</si>
  <si>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</si>
  <si>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</si>
  <si>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</si>
  <si>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</si>
  <si>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</si>
  <si>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</si>
  <si>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</si>
  <si>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</si>
  <si>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</si>
  <si>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</si>
  <si>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</si>
  <si>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</si>
  <si>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</si>
  <si>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</si>
  <si>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</si>
  <si>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</si>
  <si>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</si>
  <si>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</si>
  <si>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</si>
  <si>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</si>
  <si>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</si>
  <si>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</si>
  <si>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</si>
  <si>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</si>
  <si>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</si>
  <si>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</si>
  <si>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</si>
  <si>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</si>
  <si>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</si>
  <si>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</si>
  <si>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</si>
  <si>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</si>
  <si>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</si>
  <si>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</si>
  <si>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</si>
  <si>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</si>
  <si>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</si>
  <si>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</si>
  <si>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</si>
  <si>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</si>
  <si>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</si>
  <si>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</si>
  <si>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</si>
  <si>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</si>
  <si>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</si>
  <si>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</si>
  <si>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</si>
  <si>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</si>
  <si>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</si>
  <si>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</si>
  <si>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</si>
  <si>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</si>
  <si>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</si>
  <si>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</si>
  <si>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</si>
  <si>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</si>
  <si>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</si>
  <si>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</si>
  <si>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</si>
  <si>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</si>
  <si>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</si>
  <si>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</si>
  <si>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</si>
  <si>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</si>
  <si>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</si>
  <si>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</si>
  <si>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</si>
  <si>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</si>
  <si>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</si>
  <si>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</si>
  <si>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</si>
  <si>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</si>
  <si>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</si>
  <si>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</si>
  <si>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</si>
  <si>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</si>
  <si>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</si>
  <si>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</si>
  <si>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</si>
  <si>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</si>
  <si>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</si>
  <si>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</si>
  <si>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</si>
  <si>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</si>
  <si>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</si>
  <si>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</si>
  <si>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</si>
  <si>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</si>
  <si>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</si>
  <si>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</si>
  <si>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</si>
  <si>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</si>
  <si>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</si>
  <si>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</si>
  <si>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</si>
  <si>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</si>
  <si>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</si>
  <si>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</si>
  <si>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</si>
  <si>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</si>
  <si>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</si>
  <si>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</si>
  <si>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</si>
  <si>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</si>
  <si>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</si>
  <si>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</si>
  <si>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</si>
  <si>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</si>
  <si>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</si>
  <si>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</si>
  <si>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</si>
  <si>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</si>
  <si>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</si>
  <si>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</si>
  <si>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</si>
  <si>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</si>
  <si>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</si>
  <si>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</si>
  <si>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</si>
  <si>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</si>
  <si>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</si>
  <si>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</si>
  <si>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</si>
  <si>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</si>
  <si>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</si>
  <si>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</si>
  <si>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</si>
  <si>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</si>
  <si>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</si>
  <si>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</si>
  <si>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</si>
  <si>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</si>
  <si>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</si>
  <si>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</si>
  <si>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</si>
  <si>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</si>
  <si>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</si>
  <si>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</si>
  <si>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</si>
  <si>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</si>
  <si>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</si>
  <si>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</si>
  <si>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</si>
  <si>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</si>
  <si>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</si>
  <si>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</si>
  <si>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</si>
  <si>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</si>
  <si>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</si>
  <si>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</si>
  <si>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</si>
  <si>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</si>
  <si>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</si>
  <si>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</si>
  <si>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</si>
  <si>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</si>
  <si>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</si>
  <si>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</si>
  <si>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</si>
  <si>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</si>
  <si>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</si>
  <si>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</si>
  <si>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</si>
  <si>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</si>
  <si>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</si>
  <si>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</si>
  <si>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</si>
  <si>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</si>
  <si>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</si>
  <si>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</si>
  <si>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</si>
  <si>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</si>
  <si>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</si>
  <si>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</si>
  <si>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</si>
  <si>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</si>
  <si>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</si>
  <si>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</si>
  <si>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</si>
  <si>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</si>
  <si>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</si>
  <si>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</si>
  <si>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</si>
  <si>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</si>
  <si>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</si>
  <si>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</si>
  <si>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</si>
  <si>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</si>
  <si>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</si>
  <si>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</si>
  <si>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</si>
  <si>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</si>
  <si>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</si>
  <si>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</si>
  <si>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</si>
  <si>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</si>
  <si>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</si>
  <si>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</si>
  <si>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</si>
  <si>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</si>
  <si>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</si>
  <si>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</si>
  <si>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</si>
  <si>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</si>
  <si>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</si>
  <si>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</si>
  <si>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</si>
  <si>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</si>
  <si>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</si>
  <si>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</si>
  <si>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</si>
  <si>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</si>
  <si>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</si>
  <si>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</si>
  <si>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</si>
  <si>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</si>
  <si>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</si>
  <si>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</si>
  <si>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</si>
  <si>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</si>
  <si>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</si>
  <si>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</si>
  <si>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</si>
  <si>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</si>
  <si>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</si>
  <si>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</si>
  <si>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</si>
  <si>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</si>
  <si>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</si>
  <si>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</si>
  <si>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</si>
  <si>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</si>
  <si>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</si>
  <si>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</si>
  <si>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</si>
  <si>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</si>
  <si>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</si>
  <si>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</si>
  <si>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</si>
  <si>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</si>
  <si>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</si>
  <si>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</si>
  <si>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</si>
  <si>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</si>
  <si>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</si>
  <si>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</si>
  <si>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</si>
  <si>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</si>
  <si>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</si>
  <si>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</si>
  <si>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</si>
  <si>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</si>
  <si>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</si>
  <si>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</si>
  <si>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</si>
  <si>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</si>
  <si>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</si>
  <si>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</si>
  <si>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</si>
  <si>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</si>
  <si>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</si>
  <si>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</si>
  <si>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</si>
  <si>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</si>
  <si>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</si>
  <si>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</si>
  <si>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</si>
  <si>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</si>
  <si>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</si>
  <si>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</si>
  <si>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</si>
  <si>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</si>
  <si>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</si>
  <si>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</si>
  <si>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</si>
  <si>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</si>
  <si>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</si>
  <si>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</si>
  <si>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</si>
  <si>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</si>
  <si>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</si>
  <si>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</si>
  <si>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</si>
  <si>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</si>
  <si>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</si>
  <si>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</si>
  <si>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</si>
  <si>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</si>
  <si>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</si>
  <si>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</si>
  <si>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</si>
  <si>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</si>
  <si>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</si>
  <si>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</si>
  <si>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</si>
  <si>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</si>
  <si>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</si>
  <si>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</si>
  <si>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</si>
  <si>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</si>
  <si>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</si>
  <si>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</si>
  <si>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</si>
  <si>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</si>
  <si>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</si>
  <si>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</si>
  <si>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</si>
  <si>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</si>
  <si>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</si>
  <si>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</si>
  <si>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</si>
  <si>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</si>
  <si>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</si>
  <si>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</si>
  <si>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</si>
  <si>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</si>
  <si>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</si>
  <si>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</si>
  <si>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</si>
  <si>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</si>
  <si>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</si>
  <si>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</si>
  <si>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</si>
  <si>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</si>
  <si>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</si>
  <si>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</si>
  <si>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</si>
  <si>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</si>
  <si>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</si>
  <si>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</si>
  <si>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</si>
  <si>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</si>
  <si>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</si>
  <si>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</si>
  <si>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</si>
  <si>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</si>
  <si>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</si>
  <si>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</si>
  <si>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</si>
  <si>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</si>
  <si>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</si>
  <si>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</si>
  <si>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</si>
  <si>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</si>
  <si>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</si>
  <si>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</si>
  <si>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</si>
  <si>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</si>
  <si>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</si>
  <si>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</si>
  <si>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</si>
  <si>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</si>
  <si>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</si>
  <si>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</si>
  <si>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</si>
  <si>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</si>
  <si>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</si>
  <si>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</si>
  <si>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</si>
  <si>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</si>
  <si>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</si>
  <si>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</si>
  <si>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</si>
  <si>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</si>
  <si>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</si>
  <si>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</si>
  <si>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</si>
  <si>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</si>
  <si>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</si>
  <si>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</si>
  <si>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</si>
  <si>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</si>
  <si>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</si>
  <si>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</si>
  <si>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</si>
  <si>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</si>
  <si>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</si>
  <si>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</si>
  <si>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</si>
  <si>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</si>
  <si>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</si>
  <si>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</si>
  <si>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</si>
  <si>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</si>
  <si>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</si>
  <si>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</si>
  <si>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</si>
  <si>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</si>
  <si>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</si>
  <si>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</si>
  <si>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</si>
  <si>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</si>
  <si>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</si>
  <si>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</si>
  <si>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</si>
  <si>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</si>
  <si>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</si>
  <si>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</si>
  <si>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</si>
  <si>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</si>
  <si>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</si>
  <si>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</si>
  <si>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</si>
  <si>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</si>
  <si>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</si>
  <si>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</si>
  <si>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</si>
  <si>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</si>
  <si>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</si>
  <si>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</si>
  <si>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</si>
  <si>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</si>
  <si>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</si>
  <si>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</si>
  <si>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</si>
  <si>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</si>
  <si>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</si>
  <si>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</si>
  <si>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</si>
  <si>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</si>
  <si>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</si>
  <si>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</si>
  <si>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</si>
  <si>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</si>
  <si>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</si>
  <si>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</si>
  <si>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</si>
  <si>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</si>
  <si>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</si>
  <si>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</si>
  <si>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</si>
  <si>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</si>
  <si>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</si>
  <si>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</si>
  <si>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</si>
  <si>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</si>
  <si>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</si>
  <si>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</si>
  <si>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</si>
  <si>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</si>
  <si>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</si>
  <si>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</si>
  <si>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</si>
  <si>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</si>
  <si>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</si>
  <si>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</si>
  <si>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</si>
  <si>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</si>
  <si>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</si>
  <si>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</si>
  <si>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</si>
  <si>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</si>
  <si>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</si>
  <si>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</si>
  <si>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</si>
  <si>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</si>
  <si>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</si>
  <si>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</si>
  <si>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</si>
  <si>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</si>
  <si>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</si>
  <si>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</si>
  <si>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</si>
  <si>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</si>
  <si>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</si>
  <si>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</si>
  <si>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</si>
  <si>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</si>
  <si>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</si>
  <si>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</si>
  <si>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</si>
  <si>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</si>
  <si>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</si>
  <si>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</si>
  <si>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</si>
  <si>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</si>
  <si>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</si>
  <si>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</si>
  <si>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</si>
  <si>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</si>
  <si>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</si>
  <si>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</si>
  <si>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</si>
  <si>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</si>
  <si>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</si>
  <si>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</si>
  <si>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</si>
  <si>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</si>
  <si>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</si>
  <si>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</si>
  <si>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</si>
  <si>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</si>
  <si>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</si>
  <si>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</si>
  <si>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</si>
  <si>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</si>
  <si>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</si>
  <si>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</si>
  <si>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</si>
  <si>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</si>
  <si>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</si>
  <si>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</si>
  <si>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</si>
  <si>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</si>
  <si>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</si>
  <si>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</si>
  <si>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</si>
  <si>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</si>
  <si>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</si>
  <si>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</si>
  <si>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</si>
  <si>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</si>
  <si>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</si>
  <si>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</si>
  <si>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</si>
  <si>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</si>
  <si>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</si>
  <si>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</si>
  <si>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</si>
  <si>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</si>
  <si>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</si>
  <si>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</si>
  <si>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</si>
  <si>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</si>
  <si>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</si>
  <si>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</si>
  <si>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</si>
  <si>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</si>
  <si>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</si>
  <si>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</si>
  <si>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</si>
  <si>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</si>
  <si>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</si>
  <si>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</si>
  <si>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</si>
  <si>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</si>
  <si>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</si>
  <si>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</si>
  <si>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</si>
  <si>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</si>
  <si>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</si>
  <si>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</si>
  <si>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</si>
  <si>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</si>
  <si>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</si>
  <si>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</si>
  <si>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</si>
  <si>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</si>
  <si>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</si>
  <si>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</si>
  <si>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</si>
  <si>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</si>
  <si>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</si>
  <si>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</si>
  <si>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</si>
  <si>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</si>
  <si>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</si>
  <si>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</si>
  <si>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</si>
  <si>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</si>
  <si>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</si>
  <si>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</si>
  <si>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</si>
  <si>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</si>
  <si>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</si>
  <si>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</si>
  <si>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</si>
  <si>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</si>
  <si>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</si>
  <si>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</si>
  <si>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</si>
  <si>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</si>
  <si>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</si>
  <si>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</si>
  <si>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</si>
  <si>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</si>
  <si>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</si>
  <si>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</si>
  <si>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</si>
  <si>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</si>
  <si>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</si>
  <si>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</si>
  <si>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</si>
  <si>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</si>
  <si>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</si>
  <si>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</si>
  <si>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</si>
  <si>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</si>
  <si>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</si>
  <si>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</si>
  <si>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</si>
  <si>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</si>
  <si>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</si>
  <si>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</si>
  <si>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</si>
  <si>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</si>
  <si>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</si>
  <si>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</si>
  <si>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</si>
  <si>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</si>
  <si>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</si>
  <si>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</si>
  <si>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</si>
  <si>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</si>
  <si>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</si>
  <si>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</si>
  <si>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</si>
  <si>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</si>
  <si>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</si>
  <si>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</si>
  <si>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</si>
  <si>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</si>
  <si>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</si>
  <si>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</si>
  <si>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</si>
  <si>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</si>
  <si>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</si>
  <si>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</si>
  <si>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</si>
  <si>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</si>
  <si>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</si>
  <si>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</si>
  <si>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</si>
  <si>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</si>
  <si>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</si>
  <si>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</si>
  <si>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</si>
  <si>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</si>
  <si>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</si>
  <si>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</si>
  <si>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</si>
  <si>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</si>
  <si>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</si>
  <si>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</si>
  <si>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</si>
  <si>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</si>
  <si>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</si>
  <si>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</si>
  <si>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</si>
  <si>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</si>
  <si>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</si>
  <si>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</si>
  <si>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</si>
  <si>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</si>
  <si>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</si>
  <si>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</si>
  <si>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</si>
  <si>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</si>
  <si>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</si>
  <si>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</si>
  <si>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</si>
  <si>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</si>
  <si>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</si>
  <si>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</si>
  <si>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</si>
  <si>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</si>
  <si>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</si>
  <si>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</si>
  <si>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</si>
  <si>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</si>
  <si>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</si>
  <si>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</si>
  <si>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</si>
  <si>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</si>
  <si>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</si>
  <si>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</si>
  <si>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</si>
  <si>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</si>
  <si>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</si>
  <si>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</si>
  <si>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</si>
  <si>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</si>
  <si>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</si>
  <si>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</si>
  <si>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</si>
  <si>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</si>
  <si>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</si>
  <si>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</si>
  <si>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</si>
  <si>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</si>
  <si>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</si>
  <si>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</si>
  <si>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</si>
  <si>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</si>
  <si>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</si>
  <si>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</si>
  <si>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</si>
  <si>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</si>
  <si>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</si>
  <si>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</si>
  <si>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</si>
  <si>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</si>
  <si>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</si>
  <si>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</si>
  <si>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</si>
  <si>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</si>
  <si>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</si>
  <si>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</si>
  <si>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</si>
  <si>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</si>
  <si>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</si>
  <si>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</si>
  <si>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</si>
  <si>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</si>
  <si>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</si>
  <si>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</si>
  <si>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</si>
  <si>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</si>
  <si>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</si>
  <si>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</si>
  <si>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</si>
  <si>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</si>
  <si>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</si>
  <si>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</si>
  <si>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</si>
  <si>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</si>
  <si>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</si>
  <si>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</si>
  <si>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</si>
  <si>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</si>
  <si>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</si>
  <si>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</si>
  <si>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</si>
  <si>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</si>
  <si>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</si>
  <si>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</si>
  <si>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</si>
  <si>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</si>
  <si>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</si>
  <si>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</si>
  <si>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</si>
  <si>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</si>
  <si>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</si>
  <si>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</si>
  <si>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</si>
  <si>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</si>
  <si>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</si>
  <si>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</si>
  <si>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</si>
  <si>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</si>
  <si>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</si>
  <si>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</si>
  <si>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</si>
  <si>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</si>
  <si>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</si>
  <si>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</si>
  <si>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</si>
  <si>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</si>
  <si>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</si>
  <si>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</si>
  <si>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</si>
  <si>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</si>
  <si>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</si>
  <si>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</si>
  <si>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</si>
  <si>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</si>
  <si>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</si>
  <si>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</si>
  <si>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</si>
  <si>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</si>
  <si>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</si>
  <si>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</si>
  <si>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</si>
  <si>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</si>
  <si>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</si>
  <si>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</si>
  <si>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</si>
  <si>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</si>
  <si>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</si>
  <si>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</si>
  <si>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</si>
  <si>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</si>
  <si>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</si>
  <si>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</si>
  <si>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</si>
  <si>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</si>
  <si>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</si>
  <si>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</si>
  <si>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</si>
  <si>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</si>
  <si>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</si>
  <si>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</si>
  <si>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</si>
  <si>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</si>
  <si>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</si>
  <si>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</si>
  <si>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</si>
  <si>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</si>
  <si>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</si>
  <si>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</si>
  <si>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</si>
  <si>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</si>
  <si>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</si>
  <si>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</si>
  <si>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</si>
  <si>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</si>
  <si>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</si>
  <si>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</si>
  <si>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</si>
  <si>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</si>
  <si>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</si>
  <si>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</si>
  <si>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</si>
  <si>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</si>
  <si>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</si>
  <si>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</si>
  <si>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</si>
  <si>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</si>
  <si>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</si>
  <si>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</si>
  <si>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</si>
  <si>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</si>
  <si>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</si>
  <si>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</si>
  <si>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</si>
  <si>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</si>
  <si>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</si>
  <si>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</si>
  <si>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</si>
  <si>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</si>
  <si>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</si>
  <si>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</si>
  <si>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</si>
  <si>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</si>
  <si>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</si>
  <si>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</si>
  <si>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</si>
  <si>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</si>
  <si>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</si>
  <si>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</si>
  <si>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</si>
  <si>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</si>
  <si>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</si>
  <si>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</si>
  <si>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</si>
  <si>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</si>
  <si>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</si>
  <si>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</si>
  <si>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</si>
  <si>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</si>
  <si>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</si>
  <si>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</si>
  <si>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</si>
  <si>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</si>
  <si>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</si>
  <si>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</si>
  <si>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</si>
  <si>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</si>
  <si>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</si>
  <si>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</si>
  <si>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</si>
  <si>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</si>
  <si>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</si>
  <si>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</si>
  <si>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</si>
  <si>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</si>
  <si>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</si>
  <si>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</si>
  <si>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</si>
  <si>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</si>
  <si>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</si>
  <si>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</si>
  <si>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</si>
  <si>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</si>
  <si>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</si>
  <si>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</si>
  <si>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</si>
  <si>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</si>
  <si>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</si>
  <si>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</si>
  <si>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</si>
  <si>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</si>
  <si>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</si>
  <si>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</si>
  <si>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</si>
  <si>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</si>
  <si>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</si>
  <si>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</si>
  <si>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</si>
  <si>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</si>
  <si>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</si>
  <si>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</si>
  <si>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</si>
  <si>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</si>
  <si>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</si>
  <si>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</si>
  <si>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</si>
  <si>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</si>
  <si>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</si>
  <si>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</si>
  <si>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</si>
  <si>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</si>
  <si>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</si>
  <si>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</si>
  <si>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</si>
  <si>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</si>
  <si>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</si>
  <si>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</si>
  <si>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</si>
  <si>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</si>
  <si>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</si>
  <si>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</si>
  <si>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</si>
  <si>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</si>
  <si>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</si>
  <si>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</si>
  <si>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</si>
  <si>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</si>
  <si>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</si>
  <si>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</si>
  <si>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</si>
  <si>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</si>
  <si>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</si>
  <si>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</si>
  <si>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</si>
  <si>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</si>
  <si>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</si>
  <si>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</si>
  <si>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</si>
  <si>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</si>
  <si>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</si>
  <si>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</si>
  <si>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</si>
  <si>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</si>
  <si>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</si>
  <si>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</si>
  <si>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</si>
  <si>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</si>
  <si>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</si>
  <si>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</si>
  <si>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</si>
  <si>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</si>
  <si>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</si>
  <si>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</si>
  <si>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</si>
  <si>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</si>
  <si>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</si>
  <si>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</si>
  <si>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</si>
  <si>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</si>
  <si>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</si>
  <si>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</si>
  <si>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</si>
  <si>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</si>
  <si>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</si>
  <si>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</si>
  <si>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</si>
  <si>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</si>
  <si>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</si>
  <si>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</si>
  <si>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</si>
  <si>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</si>
  <si>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</si>
  <si>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</si>
  <si>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</si>
  <si>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</si>
  <si>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</si>
  <si>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</si>
  <si>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</si>
  <si>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</si>
  <si>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</si>
  <si>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</si>
  <si>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</si>
  <si>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</si>
  <si>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</si>
  <si>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</si>
  <si>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</si>
  <si>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</si>
  <si>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</si>
  <si>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</si>
  <si>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</si>
  <si>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</si>
  <si>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</si>
  <si>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</si>
  <si>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</si>
  <si>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</si>
  <si>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</si>
  <si>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</si>
  <si>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</si>
  <si>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</si>
  <si>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</si>
  <si>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</si>
  <si>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</si>
  <si>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</si>
  <si>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</si>
  <si>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</si>
  <si>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</si>
  <si>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</si>
  <si>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</si>
  <si>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</si>
  <si>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</si>
  <si>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</si>
  <si>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</si>
  <si>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</si>
  <si>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</si>
  <si>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</si>
  <si>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</si>
  <si>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</si>
  <si>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</si>
  <si>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</si>
  <si>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</si>
  <si>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</si>
  <si>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</si>
  <si>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</si>
  <si>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</si>
  <si>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</si>
  <si>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</si>
  <si>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</si>
  <si>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</si>
  <si>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</si>
  <si>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</si>
  <si>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</si>
  <si>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</si>
  <si>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</si>
  <si>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</si>
  <si>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</si>
  <si>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</si>
  <si>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</si>
  <si>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</si>
  <si>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</si>
  <si>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</si>
  <si>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</si>
  <si>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</si>
  <si>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</si>
  <si>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</si>
  <si>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</si>
  <si>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</si>
  <si>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</si>
  <si>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</si>
  <si>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</si>
  <si>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</si>
  <si>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</si>
  <si>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</si>
  <si>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</si>
  <si>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</si>
  <si>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</si>
  <si>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</si>
  <si>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</si>
  <si>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</si>
  <si>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</si>
  <si>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</si>
  <si>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</si>
  <si>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</si>
  <si>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</si>
  <si>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</si>
  <si>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</si>
  <si>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</si>
  <si>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</si>
  <si>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</si>
  <si>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</si>
  <si>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</si>
  <si>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</si>
  <si>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</si>
  <si>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</si>
  <si>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</si>
  <si>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</si>
  <si>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</si>
  <si>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</si>
  <si>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</si>
  <si>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</si>
  <si>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</si>
  <si>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</si>
  <si>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</si>
  <si>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</si>
  <si>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</si>
  <si>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</si>
  <si>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</si>
  <si>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</si>
  <si>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</si>
  <si>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</si>
  <si>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</si>
  <si>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</si>
  <si>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</si>
  <si>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</si>
  <si>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</si>
  <si>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</si>
  <si>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</si>
  <si>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</si>
  <si>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</si>
  <si>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</si>
  <si>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</si>
  <si>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</si>
  <si>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</si>
  <si>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</si>
  <si>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</si>
  <si>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</si>
  <si>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</si>
  <si>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</si>
  <si>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</si>
  <si>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</si>
  <si>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</si>
  <si>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</si>
  <si>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</si>
  <si>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</si>
  <si>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</si>
  <si>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</si>
  <si>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</si>
  <si>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</si>
  <si>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</si>
  <si>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</si>
  <si>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</si>
  <si>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</si>
  <si>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</si>
  <si>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</si>
  <si>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</si>
  <si>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</si>
  <si>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</si>
  <si>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</si>
  <si>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</si>
  <si>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</si>
  <si>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</si>
  <si>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</si>
  <si>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</si>
  <si>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</si>
  <si>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</si>
  <si>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</si>
  <si>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</si>
  <si>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</si>
  <si>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</si>
  <si>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</si>
  <si>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</si>
  <si>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</si>
  <si>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</si>
  <si>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</si>
  <si>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</si>
  <si>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</si>
  <si>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</si>
  <si>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</si>
  <si>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</si>
  <si>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</si>
  <si>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</si>
  <si>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</si>
  <si>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</si>
  <si>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</si>
  <si>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</si>
  <si>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</si>
  <si>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</si>
  <si>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</si>
  <si>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</si>
  <si>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</si>
  <si>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</si>
  <si>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</si>
  <si>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</si>
  <si>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</si>
  <si>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</si>
  <si>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</si>
  <si>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</si>
  <si>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</si>
  <si>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</si>
  <si>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</si>
  <si>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</si>
  <si>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</si>
  <si>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</si>
  <si>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</si>
  <si>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</si>
  <si>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</si>
  <si>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</si>
  <si>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</si>
  <si>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</si>
  <si>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</si>
  <si>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</si>
  <si>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</si>
  <si>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</si>
  <si>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</si>
  <si>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</si>
  <si>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</si>
  <si>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</si>
  <si>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</si>
  <si>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</si>
  <si>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</si>
  <si>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</si>
  <si>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</si>
  <si>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</si>
  <si>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</si>
  <si>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</si>
  <si>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</si>
  <si>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</si>
  <si>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</si>
  <si>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</si>
  <si>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</si>
  <si>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</si>
  <si>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</si>
  <si>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</si>
  <si>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</si>
  <si>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</si>
  <si>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</si>
  <si>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</si>
  <si>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</si>
  <si>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</si>
  <si>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</si>
  <si>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</si>
  <si>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</si>
  <si>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</si>
  <si>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</si>
  <si>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</si>
  <si>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</si>
  <si>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</si>
  <si>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</si>
  <si>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</si>
  <si>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</si>
  <si>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</si>
  <si>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</si>
  <si>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</si>
  <si>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</si>
  <si>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</si>
  <si>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</si>
  <si>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</si>
  <si>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</si>
  <si>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</si>
  <si>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</si>
  <si>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</si>
  <si>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</si>
  <si>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</si>
  <si>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</si>
  <si>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</si>
  <si>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</si>
  <si>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</si>
  <si>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</si>
  <si>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</si>
  <si>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</si>
  <si>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</si>
  <si>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</si>
  <si>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</si>
  <si>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</si>
  <si>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</si>
  <si>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</si>
  <si>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</si>
  <si>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</si>
  <si>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</si>
  <si>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</si>
  <si>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</si>
  <si>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</si>
  <si>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</si>
  <si>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</si>
  <si>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</si>
  <si>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</si>
  <si>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</si>
  <si>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</si>
  <si>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</si>
  <si>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</si>
  <si>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</si>
  <si>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</si>
  <si>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</si>
  <si>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</si>
  <si>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</si>
  <si>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</si>
  <si>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</si>
  <si>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</si>
  <si>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</si>
  <si>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</si>
  <si>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</si>
  <si>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</si>
  <si>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</si>
  <si>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</si>
  <si>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</si>
  <si>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</si>
  <si>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</si>
  <si>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</si>
  <si>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</si>
  <si>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</si>
  <si>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</si>
  <si>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</si>
  <si>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</si>
  <si>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</si>
  <si>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</si>
  <si>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</si>
  <si>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</si>
  <si>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</si>
  <si>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</si>
  <si>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</si>
  <si>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</si>
  <si>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</si>
  <si>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</si>
  <si>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</si>
  <si>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</si>
  <si>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</si>
  <si>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</si>
  <si>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</si>
  <si>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</si>
  <si>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</si>
  <si>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</si>
  <si>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</si>
  <si>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</si>
  <si>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</si>
  <si>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</si>
  <si>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</si>
  <si>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</si>
  <si>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</si>
  <si>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</si>
  <si>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</si>
  <si>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</si>
  <si>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</si>
  <si>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</si>
  <si>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</si>
  <si>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</si>
  <si>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</si>
  <si>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</si>
  <si>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</si>
  <si>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</si>
  <si>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</si>
  <si>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</si>
  <si>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</si>
  <si>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</si>
  <si>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</si>
  <si>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</si>
  <si>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</si>
  <si>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</si>
  <si>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</si>
  <si>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</si>
  <si>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</si>
  <si>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</si>
  <si>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</si>
  <si>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</si>
  <si>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</si>
  <si>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</si>
  <si>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</si>
  <si>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</si>
  <si>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</si>
  <si>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</si>
  <si>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</si>
  <si>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</si>
  <si>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</si>
  <si>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</si>
  <si>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</si>
  <si>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</si>
  <si>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</si>
  <si>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</si>
  <si>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</si>
  <si>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</si>
  <si>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</si>
  <si>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</si>
  <si>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</si>
  <si>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</si>
  <si>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</si>
  <si>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</si>
  <si>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</si>
  <si>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</si>
  <si>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</si>
  <si>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</si>
  <si>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</si>
  <si>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</si>
  <si>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</si>
  <si>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</si>
  <si>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</si>
  <si>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</si>
  <si>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</si>
  <si>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</si>
  <si>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</si>
  <si>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</si>
  <si>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</si>
  <si>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</si>
  <si>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</si>
  <si>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</si>
  <si>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</si>
  <si>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</si>
  <si>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</si>
  <si>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</si>
  <si>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</si>
  <si>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</si>
  <si>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</si>
  <si>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</si>
  <si>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</si>
  <si>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</si>
  <si>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</si>
  <si>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</si>
  <si>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</si>
  <si>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</si>
  <si>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</si>
  <si>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</si>
  <si>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</si>
  <si>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</si>
  <si>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</si>
  <si>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</si>
  <si>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</si>
  <si>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</si>
  <si>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</si>
  <si>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</si>
  <si>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</si>
  <si>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</si>
  <si>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</si>
  <si>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</si>
  <si>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</si>
  <si>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</si>
  <si>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</si>
  <si>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</si>
  <si>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</si>
  <si>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</si>
  <si>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</si>
  <si>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</si>
  <si>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</si>
  <si>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</si>
  <si>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</si>
  <si>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</si>
  <si>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</si>
  <si>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</si>
  <si>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</si>
  <si>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</si>
  <si>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</si>
  <si>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</si>
  <si>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</si>
  <si>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</si>
  <si>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</si>
  <si>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</si>
  <si>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</si>
  <si>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</si>
  <si>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</si>
  <si>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</si>
  <si>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</si>
  <si>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</si>
  <si>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</si>
  <si>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</si>
  <si>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</si>
  <si>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</si>
  <si>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</si>
  <si>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</si>
  <si>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</si>
  <si>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</si>
  <si>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</si>
  <si>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</si>
  <si>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</si>
  <si>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</si>
  <si>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</si>
  <si>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</si>
  <si>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</si>
  <si>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</si>
  <si>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</si>
  <si>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</si>
  <si>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</si>
  <si>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</si>
  <si>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</si>
  <si>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</si>
  <si>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</si>
  <si>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</si>
  <si>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</si>
  <si>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</si>
  <si>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</si>
  <si>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</si>
  <si>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</si>
  <si>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</si>
  <si>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</si>
  <si>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</si>
  <si>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</si>
  <si>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</si>
  <si>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</si>
  <si>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</si>
  <si>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</si>
  <si>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</si>
  <si>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</si>
  <si>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</si>
  <si>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</si>
  <si>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</si>
  <si>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</si>
  <si>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</si>
  <si>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</si>
  <si>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</si>
  <si>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</si>
  <si>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</si>
  <si>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</si>
  <si>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</si>
  <si>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</si>
  <si>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</si>
  <si>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</si>
  <si>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</si>
  <si>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</si>
  <si>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</si>
  <si>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</si>
  <si>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</si>
  <si>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</si>
  <si>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</si>
  <si>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</si>
  <si>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</si>
  <si>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</si>
  <si>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</si>
  <si>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</si>
  <si>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</si>
  <si>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</si>
  <si>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</si>
  <si>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</si>
  <si>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</si>
  <si>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</si>
  <si>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</si>
  <si>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</si>
  <si>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</si>
  <si>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</si>
  <si>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</si>
  <si>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</si>
  <si>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</si>
  <si>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</si>
  <si>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</si>
  <si>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</si>
  <si>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</si>
  <si>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</si>
  <si>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</si>
  <si>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</si>
  <si>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</si>
  <si>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</si>
  <si>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</si>
  <si>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</si>
  <si>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</si>
  <si>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</si>
  <si>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</si>
  <si>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</si>
  <si>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</si>
  <si>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</si>
  <si>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</si>
  <si>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</si>
  <si>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</si>
  <si>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</si>
  <si>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</si>
  <si>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</si>
  <si>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</si>
  <si>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</si>
  <si>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</si>
  <si>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</si>
  <si>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</si>
  <si>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</si>
  <si>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</si>
  <si>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</si>
  <si>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</si>
  <si>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</si>
  <si>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</si>
  <si>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</si>
  <si>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</si>
  <si>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</si>
  <si>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</si>
  <si>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</si>
  <si>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</si>
  <si>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</si>
  <si>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</si>
  <si>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</si>
  <si>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</si>
  <si>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</si>
  <si>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</si>
  <si>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</si>
  <si>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</si>
  <si>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</si>
  <si>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</si>
  <si>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</si>
  <si>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</si>
  <si>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</si>
  <si>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</si>
  <si>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</si>
  <si>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</si>
  <si>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</si>
  <si>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</si>
  <si>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</si>
  <si>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</si>
  <si>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</si>
  <si>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</si>
  <si>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</si>
  <si>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</si>
  <si>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</si>
  <si>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</si>
  <si>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</si>
  <si>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</si>
  <si>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</si>
  <si>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</si>
  <si>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</si>
  <si>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</si>
  <si>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</si>
  <si>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</si>
  <si>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</si>
  <si>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</si>
  <si>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</si>
  <si>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</si>
  <si>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</si>
  <si>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</si>
  <si>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</si>
  <si>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</si>
  <si>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</si>
  <si>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</si>
  <si>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</si>
  <si>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</si>
  <si>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</si>
  <si>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</si>
  <si>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</si>
  <si>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</si>
  <si>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</si>
  <si>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</si>
  <si>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</si>
  <si>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</si>
  <si>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</si>
  <si>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</si>
  <si>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</si>
  <si>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</si>
  <si>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</si>
  <si>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</si>
  <si>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</si>
  <si>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</si>
  <si>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</si>
  <si>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</si>
  <si>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</si>
  <si>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</si>
  <si>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</si>
  <si>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</si>
  <si>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</si>
  <si>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</si>
  <si>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</si>
  <si>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</si>
  <si>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</si>
  <si>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</si>
  <si>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</si>
  <si>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</si>
  <si>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</si>
  <si>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</si>
  <si>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</si>
  <si>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</si>
  <si>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</si>
  <si>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</si>
  <si>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</si>
  <si>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</si>
  <si>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</si>
  <si>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</si>
  <si>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</si>
  <si>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</si>
  <si>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</si>
  <si>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</si>
  <si>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</si>
  <si>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</si>
  <si>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</si>
  <si>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</si>
  <si>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</si>
  <si>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</si>
  <si>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</si>
  <si>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</si>
  <si>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</si>
  <si>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</si>
  <si>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</si>
  <si>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</si>
  <si>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</si>
  <si>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</si>
  <si>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</si>
  <si>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</si>
  <si>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</si>
  <si>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</si>
  <si>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</si>
  <si>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</si>
  <si>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</si>
  <si>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</si>
  <si>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</si>
  <si>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</si>
  <si>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</si>
  <si>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</si>
  <si>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</si>
  <si>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</si>
  <si>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</si>
  <si>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</si>
  <si>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</si>
  <si>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</si>
  <si>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</si>
  <si>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</si>
  <si>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</si>
  <si>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</si>
  <si>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</si>
  <si>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</si>
  <si>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</si>
  <si>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</si>
  <si>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</si>
  <si>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</si>
  <si>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</si>
  <si>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</si>
  <si>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</si>
  <si>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</si>
  <si>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</si>
  <si>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</si>
  <si>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</si>
  <si>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</si>
  <si>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</si>
  <si>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</si>
  <si>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</si>
  <si>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</si>
  <si>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</si>
  <si>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</si>
  <si>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</si>
  <si>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</si>
  <si>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</si>
  <si>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</si>
  <si>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</si>
  <si>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</si>
  <si>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</si>
  <si>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</si>
  <si>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</si>
  <si>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</si>
  <si>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</si>
  <si>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</si>
  <si>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</si>
  <si>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</si>
  <si>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</si>
  <si>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</si>
  <si>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</si>
  <si>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</si>
  <si>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</si>
  <si>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</si>
  <si>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</si>
  <si>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</si>
  <si>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</si>
  <si>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</si>
  <si>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</si>
  <si>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</si>
  <si>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</si>
  <si>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</si>
  <si>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</si>
  <si>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</si>
  <si>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</si>
  <si>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</si>
  <si>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</si>
  <si>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</si>
  <si>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</si>
  <si>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</si>
  <si>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</si>
  <si>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</si>
  <si>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</si>
  <si>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</si>
  <si>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</si>
  <si>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</si>
  <si>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</si>
  <si>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</si>
  <si>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</si>
  <si>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</si>
  <si>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</si>
  <si>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</si>
  <si>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</si>
  <si>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</si>
  <si>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</si>
  <si>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</si>
  <si>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</si>
  <si>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</si>
  <si>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</si>
  <si>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</si>
  <si>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</si>
  <si>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</si>
  <si>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</si>
  <si>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</si>
  <si>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</si>
  <si>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</si>
  <si>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</si>
  <si>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</si>
  <si>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</si>
  <si>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</si>
  <si>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</si>
  <si>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</si>
  <si>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</si>
  <si>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</si>
  <si>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</si>
  <si>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</si>
  <si>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</si>
  <si>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</si>
  <si>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</si>
  <si>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</si>
  <si>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</si>
  <si>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</si>
  <si>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</si>
  <si>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</si>
  <si>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</si>
  <si>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</si>
  <si>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</si>
  <si>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</si>
  <si>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</si>
  <si>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</si>
  <si>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</si>
  <si>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</si>
  <si>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</si>
  <si>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</si>
  <si>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</si>
  <si>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</si>
  <si>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</si>
  <si>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</si>
  <si>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</si>
  <si>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</si>
  <si>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</si>
  <si>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</si>
  <si>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</si>
  <si>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</si>
  <si>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</si>
  <si>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</si>
  <si>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</si>
  <si>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</si>
  <si>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</si>
  <si>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</si>
  <si>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</si>
  <si>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</si>
  <si>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</si>
  <si>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</si>
  <si>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</si>
  <si>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</si>
  <si>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</si>
  <si>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</si>
  <si>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</si>
  <si>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</si>
  <si>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</si>
  <si>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</si>
  <si>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</si>
  <si>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</si>
  <si>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</si>
  <si>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</si>
  <si>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</si>
  <si>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</si>
  <si>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</si>
  <si>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</si>
  <si>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</si>
  <si>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</si>
  <si>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</si>
  <si>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</si>
  <si>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</si>
  <si>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</si>
  <si>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</si>
  <si>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</si>
  <si>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</si>
  <si>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</si>
  <si>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</si>
  <si>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</si>
  <si>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</si>
  <si>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</si>
  <si>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</si>
  <si>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</si>
  <si>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</si>
  <si>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</si>
  <si>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</si>
  <si>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</si>
  <si>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</si>
  <si>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</si>
  <si>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</si>
  <si>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</si>
  <si>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</si>
  <si>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</si>
  <si>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</si>
  <si>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</si>
  <si>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</si>
  <si>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</si>
  <si>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</si>
  <si>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</si>
  <si>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</si>
  <si>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</si>
  <si>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</si>
  <si>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</si>
  <si>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</si>
  <si>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</si>
  <si>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</si>
  <si>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</si>
  <si>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</si>
  <si>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</si>
  <si>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</si>
  <si>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</si>
  <si>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</si>
  <si>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</si>
  <si>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</si>
  <si>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</si>
  <si>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</si>
  <si>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</si>
  <si>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</si>
  <si>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</si>
  <si>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</si>
  <si>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</si>
  <si>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</si>
  <si>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</si>
  <si>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</si>
  <si>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</si>
  <si>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</si>
  <si>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</si>
  <si>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</si>
  <si>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</si>
  <si>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</si>
  <si>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</si>
  <si>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</si>
  <si>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</si>
  <si>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</si>
  <si>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</si>
  <si>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</si>
  <si>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</si>
  <si>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</si>
  <si>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</si>
  <si>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</si>
  <si>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</si>
  <si>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</si>
  <si>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</si>
  <si>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</si>
  <si>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</si>
  <si>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</si>
  <si>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</si>
  <si>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</si>
  <si>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</si>
  <si>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</si>
  <si>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</si>
  <si>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</si>
  <si>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</si>
  <si>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</si>
  <si>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</si>
  <si>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</si>
  <si>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</si>
  <si>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</si>
  <si>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</si>
  <si>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</si>
  <si>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</si>
  <si>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</si>
  <si>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</si>
  <si>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</si>
  <si>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</si>
  <si>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</si>
  <si>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</si>
  <si>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</si>
  <si>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</si>
  <si>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</si>
  <si>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</si>
  <si>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</si>
  <si>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</si>
  <si>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</si>
  <si>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</si>
  <si>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</si>
  <si>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</si>
  <si>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</si>
  <si>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</si>
  <si>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</si>
  <si>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</si>
  <si>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</si>
  <si>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</si>
  <si>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</si>
  <si>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</si>
  <si>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</si>
  <si>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</si>
  <si>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</si>
  <si>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</si>
  <si>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</si>
  <si>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</si>
  <si>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</si>
  <si>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</si>
  <si>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</si>
  <si>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</si>
  <si>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</si>
  <si>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</si>
  <si>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</si>
  <si>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</si>
  <si>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</si>
  <si>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</si>
  <si>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</si>
  <si>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</si>
  <si>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</si>
  <si>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</si>
  <si>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</si>
  <si>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</si>
  <si>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</si>
  <si>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</si>
  <si>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</si>
  <si>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</si>
  <si>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</si>
  <si>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</si>
  <si>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</si>
  <si>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</si>
  <si>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</si>
  <si>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</si>
  <si>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</si>
  <si>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</si>
  <si>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</si>
  <si>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</si>
  <si>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</si>
  <si>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</si>
  <si>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</si>
  <si>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</si>
  <si>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</si>
  <si>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</si>
  <si>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</si>
  <si>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</si>
  <si>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</si>
  <si>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</si>
  <si>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</si>
  <si>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</si>
  <si>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</si>
  <si>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</si>
  <si>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</si>
  <si>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</si>
  <si>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</si>
  <si>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</si>
  <si>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</si>
  <si>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</si>
  <si>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</si>
  <si>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</si>
  <si>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</si>
  <si>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</si>
  <si>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</si>
  <si>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</si>
  <si>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</si>
  <si>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</si>
  <si>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</si>
  <si>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</si>
  <si>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</si>
  <si>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</si>
  <si>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</si>
  <si>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</si>
  <si>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</si>
  <si>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</si>
  <si>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</si>
  <si>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</si>
  <si>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</si>
  <si>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</si>
  <si>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</si>
  <si>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</si>
  <si>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</si>
  <si>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</si>
  <si>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</si>
  <si>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</si>
  <si>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</si>
  <si>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</si>
  <si>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</si>
  <si>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</si>
  <si>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</si>
  <si>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</si>
  <si>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</si>
  <si>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</si>
  <si>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</si>
  <si>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</si>
  <si>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</si>
  <si>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</si>
  <si>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</si>
  <si>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</si>
  <si>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</si>
  <si>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</si>
  <si>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</si>
  <si>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</si>
  <si>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</si>
  <si>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</si>
  <si>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</si>
  <si>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</si>
  <si>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</si>
  <si>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</si>
  <si>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</si>
  <si>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</si>
  <si>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</si>
  <si>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</si>
  <si>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</si>
  <si>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</si>
  <si>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</si>
  <si>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</si>
  <si>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</si>
  <si>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</si>
  <si>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</si>
  <si>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</si>
  <si>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</si>
  <si>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</si>
  <si>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</si>
  <si>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</si>
  <si>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</si>
  <si>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</si>
  <si>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</si>
  <si>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</si>
  <si>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</si>
  <si>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</si>
  <si>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</si>
  <si>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</si>
  <si>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</si>
  <si>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</si>
  <si>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</si>
  <si>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</si>
  <si>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</si>
  <si>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</si>
  <si>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</si>
  <si>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</si>
  <si>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</si>
  <si>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</si>
  <si>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</si>
  <si>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</si>
  <si>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</si>
  <si>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</si>
  <si>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</si>
  <si>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</si>
  <si>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</si>
  <si>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</si>
  <si>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</si>
  <si>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</si>
  <si>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</si>
  <si>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</si>
  <si>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</si>
  <si>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</si>
  <si>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</si>
  <si>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</si>
  <si>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</si>
  <si>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</si>
  <si>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</si>
  <si>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</si>
  <si>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</si>
  <si>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</si>
  <si>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</si>
  <si>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</si>
  <si>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</si>
  <si>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</si>
  <si>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</si>
  <si>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</si>
  <si>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</si>
  <si>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</si>
  <si>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</si>
  <si>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</si>
  <si>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</si>
  <si>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</si>
  <si>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</si>
  <si>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</si>
  <si>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</si>
  <si>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</si>
  <si>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</si>
  <si>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</si>
  <si>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</si>
  <si>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</si>
  <si>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</si>
  <si>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</si>
  <si>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</si>
  <si>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</si>
  <si>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</si>
  <si>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</si>
  <si>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</si>
  <si>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</si>
  <si>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</si>
  <si>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</si>
  <si>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</si>
  <si>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</si>
  <si>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</si>
  <si>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</si>
  <si>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</si>
  <si>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</si>
  <si>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</si>
  <si>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</si>
  <si>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</si>
  <si>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</si>
  <si>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</si>
  <si>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</si>
  <si>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</si>
  <si>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</si>
  <si>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</si>
  <si>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</si>
  <si>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</si>
  <si>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</si>
  <si>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</si>
  <si>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</si>
  <si>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</si>
  <si>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</si>
  <si>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</si>
  <si>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</si>
  <si>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</si>
  <si>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</si>
  <si>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</si>
  <si>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</si>
  <si>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</si>
  <si>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</si>
  <si>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</si>
  <si>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</si>
  <si>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</si>
  <si>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</si>
  <si>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</si>
  <si>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</si>
  <si>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</si>
  <si>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</si>
  <si>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</si>
  <si>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</si>
  <si>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</si>
  <si>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</si>
  <si>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</si>
  <si>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</si>
  <si>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</si>
  <si>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</si>
  <si>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</si>
  <si>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</si>
  <si>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</si>
  <si>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</si>
  <si>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</si>
  <si>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</si>
  <si>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</si>
  <si>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</si>
  <si>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</si>
  <si>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</si>
  <si>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</si>
  <si>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</si>
  <si>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</si>
  <si>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</si>
  <si>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</si>
  <si>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</si>
  <si>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</si>
  <si>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</si>
  <si>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</si>
  <si>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</si>
  <si>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</si>
  <si>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</si>
  <si>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</si>
  <si>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</si>
  <si>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</si>
  <si>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</si>
  <si>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</si>
  <si>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</si>
  <si>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</si>
  <si>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</si>
  <si>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</si>
  <si>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</si>
  <si>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</si>
  <si>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</si>
  <si>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</si>
  <si>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</si>
  <si>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</si>
  <si>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</si>
  <si>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</si>
  <si>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</si>
  <si>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</si>
  <si>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</si>
  <si>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</si>
  <si>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</si>
  <si>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</si>
  <si>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</si>
  <si>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</si>
  <si>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</si>
  <si>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</si>
  <si>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</si>
  <si>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</si>
  <si>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</si>
  <si>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</si>
  <si>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</si>
  <si>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</si>
  <si>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</si>
  <si>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</si>
  <si>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</si>
  <si>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</si>
  <si>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</si>
  <si>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</si>
  <si>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</si>
  <si>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</si>
  <si>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</si>
  <si>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</si>
  <si>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</si>
  <si>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</si>
  <si>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</si>
  <si>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</si>
  <si>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</si>
  <si>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</si>
  <si>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</si>
  <si>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</si>
  <si>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</si>
  <si>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</si>
  <si>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</si>
  <si>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</si>
  <si>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</si>
  <si>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</si>
  <si>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</si>
  <si>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</si>
  <si>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</si>
  <si>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</si>
  <si>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</si>
  <si>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</si>
  <si>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</si>
  <si>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</si>
  <si>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</si>
  <si>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</si>
  <si>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</si>
  <si>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</si>
  <si>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</si>
  <si>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</si>
  <si>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</si>
  <si>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</si>
  <si>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</si>
  <si>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</si>
  <si>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</si>
  <si>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</si>
  <si>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</si>
  <si>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</si>
  <si>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</si>
  <si>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</si>
  <si>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</si>
  <si>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</si>
  <si>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</si>
  <si>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</si>
  <si>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</si>
  <si>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</si>
  <si>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</si>
  <si>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</si>
  <si>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</si>
  <si>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</si>
  <si>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</si>
  <si>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</si>
  <si>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</si>
  <si>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</si>
  <si>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</si>
  <si>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</si>
  <si>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</si>
  <si>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</si>
  <si>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</si>
  <si>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</si>
  <si>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</si>
  <si>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</si>
  <si>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</si>
  <si>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</si>
  <si>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</si>
  <si>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</si>
  <si>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</si>
  <si>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</si>
  <si>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</si>
  <si>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</si>
  <si>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</si>
  <si>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</si>
  <si>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</si>
  <si>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</si>
  <si>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</si>
  <si>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</si>
  <si>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</si>
  <si>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</si>
  <si>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</si>
  <si>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</si>
  <si>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</si>
  <si>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</si>
  <si>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</si>
  <si>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</si>
  <si>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</si>
  <si>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</si>
  <si>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</si>
  <si>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</si>
  <si>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</si>
  <si>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</si>
  <si>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</si>
  <si>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</si>
  <si>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</si>
  <si>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</si>
  <si>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</si>
  <si>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</si>
  <si>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</si>
  <si>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</si>
  <si>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</si>
  <si>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</si>
  <si>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</si>
  <si>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</si>
  <si>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</si>
  <si>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</si>
  <si>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</si>
  <si>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</si>
  <si>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</si>
  <si>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</si>
  <si>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</si>
  <si>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</si>
  <si>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</si>
  <si>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</si>
  <si>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</si>
  <si>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</si>
  <si>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</si>
  <si>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</si>
  <si>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</si>
  <si>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</si>
  <si>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</si>
  <si>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</si>
  <si>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</si>
  <si>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</si>
  <si>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</si>
  <si>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</si>
  <si>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</si>
  <si>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</si>
  <si>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</si>
  <si>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</si>
  <si>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</si>
  <si>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</si>
  <si>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</si>
  <si>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</si>
  <si>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</si>
  <si>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</si>
  <si>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</si>
  <si>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</si>
  <si>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</si>
  <si>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</si>
  <si>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</si>
  <si>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</si>
  <si>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</si>
  <si>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</si>
  <si>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</si>
  <si>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</si>
  <si>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</si>
  <si>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</si>
  <si>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</si>
  <si>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</si>
  <si>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</si>
  <si>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</si>
  <si>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</si>
  <si>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</si>
  <si>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</si>
  <si>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</si>
  <si>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</si>
  <si>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</si>
  <si>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</si>
  <si>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</si>
  <si>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</si>
  <si>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</si>
  <si>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</si>
  <si>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</si>
  <si>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</si>
  <si>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</si>
  <si>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</si>
  <si>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</si>
  <si>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</si>
  <si>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</si>
  <si>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</si>
  <si>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</si>
  <si>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</si>
  <si>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</si>
  <si>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</si>
  <si>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</si>
  <si>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</si>
  <si>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</si>
  <si>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</si>
  <si>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</si>
  <si>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</si>
  <si>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</si>
  <si>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</si>
  <si>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</si>
  <si>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</si>
  <si>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</si>
  <si>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</si>
  <si>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</si>
  <si>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</si>
  <si>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</si>
  <si>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</si>
  <si>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</si>
  <si>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</si>
  <si>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</si>
  <si>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</si>
  <si>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</si>
  <si>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</si>
  <si>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</si>
  <si>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</si>
  <si>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</si>
  <si>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</si>
  <si>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</si>
  <si>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</si>
  <si>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</si>
  <si>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</si>
  <si>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</si>
  <si>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</si>
  <si>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</si>
  <si>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</si>
  <si>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</si>
  <si>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</si>
  <si>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</si>
  <si>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</si>
  <si>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</si>
  <si>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</si>
  <si>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</si>
  <si>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</si>
  <si>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</si>
  <si>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</si>
  <si>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</si>
  <si>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</si>
  <si>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</si>
  <si>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</si>
  <si>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</si>
  <si>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</si>
  <si>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</si>
  <si>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</si>
  <si>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</si>
  <si>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</si>
  <si>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</si>
  <si>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</si>
  <si>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</si>
  <si>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</si>
  <si>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</si>
  <si>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</si>
  <si>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</si>
  <si>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</si>
  <si>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</si>
  <si>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</si>
  <si>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</si>
  <si>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</si>
  <si>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</si>
  <si>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</si>
  <si>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</si>
  <si>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</si>
  <si>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</si>
  <si>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</si>
  <si>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</si>
  <si>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</si>
  <si>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</si>
  <si>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</si>
  <si>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</si>
  <si>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</si>
  <si>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</si>
  <si>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</si>
  <si>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</si>
  <si>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</si>
  <si>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</si>
  <si>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</si>
  <si>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</si>
  <si>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</si>
  <si>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</si>
  <si>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</si>
  <si>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</si>
  <si>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</si>
  <si>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</si>
  <si>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</si>
  <si>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</si>
  <si>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</si>
  <si>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</si>
  <si>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</si>
  <si>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</si>
  <si>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</si>
  <si>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</si>
  <si>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</si>
  <si>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</si>
  <si>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</si>
  <si>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</si>
  <si>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</si>
  <si>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</si>
  <si>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</si>
  <si>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</si>
  <si>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</si>
  <si>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</si>
  <si>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</si>
  <si>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</si>
  <si>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</si>
  <si>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</si>
  <si>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</si>
  <si>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</si>
  <si>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</si>
  <si>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</si>
  <si>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</si>
  <si>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</si>
  <si>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</si>
  <si>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</si>
  <si>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</si>
  <si>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</si>
  <si>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</si>
  <si>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</si>
  <si>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</si>
  <si>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</si>
  <si>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</si>
  <si>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</si>
  <si>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</si>
  <si>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</si>
  <si>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</si>
  <si>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</si>
  <si>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</si>
  <si>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</si>
  <si>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</si>
  <si>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</si>
  <si>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</si>
  <si>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</si>
  <si>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</si>
  <si>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</si>
  <si>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</si>
  <si>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</si>
  <si>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</si>
  <si>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</si>
  <si>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</si>
  <si>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</si>
  <si>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</si>
  <si>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</si>
  <si>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</si>
  <si>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</si>
  <si>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</si>
  <si>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</si>
  <si>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</si>
  <si>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</si>
  <si>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</si>
  <si>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</si>
  <si>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</si>
  <si>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</si>
  <si>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</si>
  <si>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</si>
  <si>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</si>
  <si>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</si>
  <si>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</si>
  <si>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</si>
  <si>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</si>
  <si>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</si>
  <si>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</si>
  <si>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</si>
  <si>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</si>
  <si>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</si>
  <si>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</si>
  <si>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</si>
  <si>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</si>
  <si>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</si>
  <si>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</si>
  <si>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</si>
  <si>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</si>
  <si>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</si>
  <si>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</si>
  <si>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</si>
  <si>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</si>
  <si>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</si>
  <si>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</si>
  <si>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</si>
  <si>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</si>
  <si>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</si>
  <si>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</si>
  <si>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</si>
  <si>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</si>
  <si>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</si>
  <si>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</si>
  <si>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</si>
  <si>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</si>
  <si>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</si>
  <si>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</si>
  <si>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</si>
  <si>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</si>
  <si>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</si>
  <si>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</si>
  <si>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</si>
  <si>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</si>
  <si>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</si>
  <si>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</si>
  <si>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</si>
  <si>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</si>
  <si>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</si>
  <si>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</si>
  <si>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</si>
  <si>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</si>
  <si>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</si>
  <si>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</si>
  <si>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</si>
  <si>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</si>
  <si>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</si>
  <si>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</si>
  <si>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</si>
  <si>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</si>
  <si>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</si>
  <si>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</si>
  <si>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</si>
  <si>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</si>
  <si>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</si>
  <si>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</si>
  <si>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</si>
  <si>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</si>
  <si>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</si>
  <si>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</si>
  <si>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</si>
  <si>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</si>
  <si>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</si>
  <si>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</si>
  <si>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</si>
  <si>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</si>
  <si>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</si>
  <si>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</si>
  <si>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</si>
  <si>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</si>
  <si>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</si>
  <si>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</si>
  <si>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</si>
  <si>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</si>
  <si>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</si>
  <si>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</si>
  <si>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</si>
  <si>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</si>
  <si>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</si>
  <si>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</si>
  <si>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</si>
  <si>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</si>
  <si>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</si>
  <si>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</si>
  <si>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</si>
  <si>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</si>
  <si>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</si>
  <si>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</si>
  <si>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</si>
  <si>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</si>
  <si>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</si>
  <si>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</si>
  <si>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</si>
  <si>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</si>
  <si>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</si>
  <si>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</si>
  <si>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</si>
  <si>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</si>
  <si>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</si>
  <si>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</si>
  <si>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</si>
  <si>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</si>
  <si>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</si>
  <si>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</si>
  <si>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</si>
  <si>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</si>
  <si>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</si>
  <si>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</si>
  <si>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</si>
  <si>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</si>
  <si>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</si>
  <si>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</si>
  <si>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</si>
  <si>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</si>
  <si>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</si>
  <si>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</si>
  <si>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</si>
  <si>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</si>
  <si>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</si>
  <si>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</si>
  <si>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</si>
  <si>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</si>
  <si>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</si>
  <si>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</si>
  <si>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</si>
  <si>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</si>
  <si>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</si>
  <si>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</si>
  <si>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</si>
  <si>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</si>
  <si>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</si>
  <si>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</si>
  <si>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</si>
  <si>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</si>
  <si>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</si>
  <si>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</si>
  <si>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</si>
  <si>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</si>
  <si>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</si>
  <si>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</si>
  <si>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</si>
  <si>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</si>
  <si>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</si>
  <si>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</si>
  <si>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</si>
  <si>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</si>
  <si>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</si>
  <si>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</si>
  <si>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</si>
  <si>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</si>
  <si>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</si>
  <si>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</si>
  <si>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</si>
  <si>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</si>
  <si>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</si>
  <si>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</si>
  <si>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</si>
  <si>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</si>
  <si>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</si>
  <si>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</si>
  <si>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</si>
  <si>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</si>
  <si>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</si>
  <si>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</si>
  <si>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</si>
  <si>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</si>
  <si>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</si>
  <si>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</si>
  <si>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</si>
  <si>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</si>
  <si>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</si>
  <si>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</si>
  <si>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</si>
  <si>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</si>
  <si>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</si>
  <si>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</si>
  <si>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</si>
  <si>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</si>
  <si>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</si>
  <si>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</si>
  <si>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</si>
  <si>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</si>
  <si>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</si>
  <si>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</si>
  <si>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</si>
  <si>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</si>
  <si>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</si>
  <si>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</si>
  <si>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</si>
  <si>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</si>
  <si>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</si>
  <si>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</si>
  <si>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</si>
  <si>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</si>
  <si>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</si>
  <si>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</si>
  <si>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</si>
  <si>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</si>
  <si>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</si>
  <si>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</si>
  <si>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</si>
  <si>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</si>
  <si>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</si>
  <si>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</si>
  <si>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</si>
  <si>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</si>
  <si>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</si>
  <si>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</si>
  <si>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</si>
  <si>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</si>
  <si>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</si>
  <si>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</si>
  <si>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</si>
  <si>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</si>
  <si>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</si>
  <si>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</si>
  <si>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</si>
  <si>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</si>
  <si>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</si>
  <si>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</si>
  <si>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</si>
  <si>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</si>
  <si>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</si>
  <si>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</si>
  <si>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</si>
  <si>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</si>
  <si>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</si>
  <si>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</si>
  <si>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</si>
  <si>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</si>
  <si>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</si>
  <si>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</si>
  <si>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</si>
  <si>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</si>
  <si>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</si>
  <si>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</si>
  <si>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</si>
  <si>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</si>
  <si>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</si>
  <si>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</si>
  <si>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</si>
  <si>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</si>
  <si>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</si>
  <si>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</si>
  <si>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</si>
  <si>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</si>
  <si>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</si>
  <si>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</si>
  <si>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</si>
  <si>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</si>
  <si>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</si>
  <si>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</si>
  <si>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</si>
  <si>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</si>
  <si>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</si>
  <si>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</si>
  <si>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</si>
  <si>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</si>
  <si>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</si>
  <si>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</si>
  <si>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</si>
  <si>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</si>
  <si>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</si>
  <si>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</si>
  <si>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</si>
  <si>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</si>
  <si>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</si>
  <si>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</si>
  <si>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</si>
  <si>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</si>
  <si>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</si>
  <si>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</si>
  <si>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</si>
  <si>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</si>
  <si>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</si>
  <si>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</si>
  <si>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</si>
  <si>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</si>
  <si>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</si>
  <si>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</si>
  <si>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</si>
  <si>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</si>
  <si>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</si>
  <si>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</si>
  <si>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</si>
  <si>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</si>
  <si>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</si>
  <si>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</si>
  <si>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</si>
  <si>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</si>
  <si>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</si>
  <si>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</si>
  <si>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</si>
  <si>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</si>
  <si>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</si>
  <si>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</si>
  <si>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</si>
  <si>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</si>
  <si>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</si>
  <si>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</si>
  <si>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</si>
  <si>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</si>
  <si>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</si>
  <si>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</si>
  <si>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</si>
  <si>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</si>
  <si>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</si>
  <si>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</si>
  <si>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</si>
  <si>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</si>
  <si>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</si>
  <si>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</si>
  <si>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</si>
  <si>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</si>
  <si>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</si>
  <si>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</si>
  <si>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</si>
  <si>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</si>
  <si>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</si>
  <si>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</si>
  <si>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</si>
  <si>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</si>
  <si>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</si>
  <si>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</si>
  <si>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</si>
  <si>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</si>
  <si>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</si>
  <si>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</si>
  <si>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</si>
  <si>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</si>
  <si>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</si>
  <si>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</si>
  <si>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</si>
  <si>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</si>
  <si>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</si>
  <si>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</si>
  <si>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</si>
  <si>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</si>
  <si>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</si>
  <si>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</si>
  <si>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</si>
  <si>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</si>
  <si>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</si>
  <si>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</si>
  <si>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</si>
  <si>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</si>
  <si>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</si>
  <si>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</si>
  <si>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</si>
  <si>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</si>
  <si>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</si>
  <si>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</si>
  <si>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</si>
  <si>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</si>
  <si>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</si>
  <si>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</si>
  <si>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</si>
  <si>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</si>
  <si>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</si>
  <si>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</si>
  <si>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</si>
  <si>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</si>
  <si>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</si>
  <si>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</si>
  <si>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</si>
  <si>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</si>
  <si>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</si>
  <si>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</si>
  <si>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</si>
  <si>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</si>
  <si>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</si>
  <si>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</si>
  <si>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</si>
  <si>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</si>
  <si>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</si>
  <si>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</si>
  <si>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</si>
  <si>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</si>
  <si>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</si>
  <si>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</si>
  <si>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</si>
  <si>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</si>
  <si>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</si>
  <si>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</si>
  <si>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</si>
  <si>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</si>
  <si>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</si>
  <si>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</si>
  <si>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</si>
  <si>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</si>
  <si>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</si>
  <si>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</si>
  <si>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</si>
  <si>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</si>
  <si>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</si>
  <si>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</si>
  <si>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</si>
  <si>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</si>
  <si>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</si>
  <si>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</si>
  <si>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</si>
  <si>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</si>
  <si>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</si>
  <si>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</si>
  <si>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</si>
  <si>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</si>
  <si>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</si>
  <si>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</si>
  <si>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</si>
  <si>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</si>
  <si>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</si>
  <si>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</si>
  <si>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</si>
  <si>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</si>
  <si>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</si>
  <si>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</si>
  <si>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</si>
  <si>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</si>
  <si>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</si>
  <si>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</si>
  <si>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</si>
  <si>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</si>
  <si>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</si>
  <si>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</si>
  <si>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</si>
  <si>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</si>
  <si>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</si>
  <si>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</si>
  <si>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</si>
  <si>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</si>
  <si>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</si>
  <si>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</si>
  <si>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</si>
  <si>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</si>
  <si>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</si>
  <si>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</si>
  <si>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</si>
  <si>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</si>
  <si>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</si>
  <si>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</si>
  <si>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</si>
  <si>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</si>
  <si>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</si>
  <si>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</si>
  <si>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</si>
  <si>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</si>
  <si>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</si>
  <si>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</si>
  <si>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</si>
  <si>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</si>
  <si>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</si>
  <si>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</si>
  <si>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</si>
  <si>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</si>
  <si>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</si>
  <si>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</si>
  <si>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</si>
  <si>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</si>
  <si>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</si>
  <si>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</si>
  <si>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</si>
  <si>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</si>
  <si>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</si>
  <si>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</si>
  <si>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</si>
  <si>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</si>
  <si>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</si>
  <si>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</si>
  <si>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</si>
  <si>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</si>
  <si>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</si>
  <si>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</si>
  <si>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</si>
  <si>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</si>
  <si>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</si>
  <si>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</si>
  <si>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</si>
  <si>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</si>
  <si>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</si>
  <si>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</si>
  <si>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</si>
  <si>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</si>
  <si>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</si>
  <si>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</si>
  <si>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</si>
  <si>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</si>
  <si>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</si>
  <si>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</si>
  <si>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</si>
  <si>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</si>
  <si>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</si>
  <si>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</si>
  <si>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</si>
  <si>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</si>
  <si>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</si>
  <si>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</si>
  <si>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</si>
  <si>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</si>
  <si>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</si>
  <si>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</si>
  <si>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</si>
  <si>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</si>
  <si>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</si>
  <si>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</si>
  <si>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</si>
  <si>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</si>
  <si>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</si>
  <si>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</si>
  <si>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</si>
  <si>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</si>
  <si>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</si>
  <si>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</si>
  <si>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</si>
  <si>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</si>
  <si>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</si>
  <si>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</si>
  <si>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</si>
  <si>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</si>
  <si>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</si>
  <si>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</si>
  <si>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</si>
  <si>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</si>
  <si>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</si>
  <si>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</si>
  <si>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</si>
  <si>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</si>
  <si>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</si>
  <si>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</si>
  <si>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</si>
  <si>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</si>
  <si>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</si>
  <si>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</si>
  <si>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</si>
  <si>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</si>
  <si>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</si>
  <si>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</si>
  <si>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</si>
  <si>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</si>
  <si>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</si>
  <si>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</si>
  <si>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</si>
  <si>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</si>
  <si>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</si>
  <si>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</si>
  <si>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</si>
  <si>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</si>
  <si>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</si>
  <si>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</si>
  <si>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</si>
  <si>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</si>
  <si>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</si>
  <si>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</si>
  <si>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</si>
  <si>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</si>
  <si>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</si>
  <si>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</si>
  <si>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</si>
  <si>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</si>
  <si>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</si>
  <si>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</si>
  <si>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</si>
  <si>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</si>
  <si>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</si>
  <si>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</si>
  <si>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</si>
  <si>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</si>
  <si>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</si>
  <si>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</si>
  <si>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</si>
  <si>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</si>
  <si>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</si>
  <si>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</si>
  <si>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</si>
  <si>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</si>
  <si>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</si>
  <si>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</si>
  <si>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</si>
  <si>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</si>
  <si>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</si>
  <si>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</si>
  <si>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</si>
  <si>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</si>
  <si>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</si>
  <si>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</si>
  <si>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</si>
  <si>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</si>
  <si>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</si>
  <si>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</si>
  <si>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</si>
  <si>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</si>
  <si>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</si>
  <si>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</si>
  <si>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</si>
  <si>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</si>
  <si>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</si>
  <si>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</si>
  <si>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</si>
  <si>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</si>
  <si>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</si>
  <si>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</si>
  <si>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</si>
  <si>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</si>
  <si>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</si>
  <si>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</si>
  <si>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</si>
  <si>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</si>
  <si>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</si>
  <si>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</si>
  <si>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</si>
  <si>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</si>
  <si>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</si>
  <si>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</si>
  <si>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</si>
  <si>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</si>
  <si>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</si>
  <si>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</si>
  <si>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</si>
  <si>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</si>
  <si>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</si>
  <si>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</si>
  <si>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</si>
  <si>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</si>
  <si>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</si>
  <si>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</si>
  <si>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</si>
  <si>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</si>
  <si>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</si>
  <si>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</si>
  <si>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</si>
  <si>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</si>
  <si>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</si>
  <si>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</si>
  <si>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</si>
  <si>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</si>
  <si>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</si>
  <si>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</si>
  <si>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</si>
  <si>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</si>
  <si>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</si>
  <si>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</si>
  <si>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</si>
  <si>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</si>
  <si>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</si>
  <si>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</si>
  <si>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</si>
  <si>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</si>
  <si>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</si>
  <si>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</si>
  <si>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</si>
  <si>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</si>
  <si>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</si>
  <si>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</si>
  <si>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</si>
  <si>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</si>
  <si>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</si>
  <si>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</si>
  <si>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</si>
  <si>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</si>
  <si>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</si>
  <si>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</si>
  <si>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</si>
  <si>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</si>
  <si>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</si>
  <si>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</si>
  <si>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</si>
  <si>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</si>
  <si>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</si>
  <si>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</si>
  <si>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</si>
  <si>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</si>
  <si>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</si>
  <si>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</si>
  <si>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</si>
  <si>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</si>
  <si>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</si>
  <si>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</si>
  <si>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</si>
  <si>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</si>
  <si>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</si>
  <si>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</si>
  <si>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</si>
  <si>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</si>
  <si>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</si>
  <si>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</si>
  <si>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</si>
  <si>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</si>
  <si>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</si>
  <si>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</si>
  <si>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</si>
  <si>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</si>
  <si>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</si>
  <si>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</si>
  <si>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</si>
  <si>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</si>
  <si>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</si>
  <si>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</si>
  <si>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</si>
  <si>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</si>
  <si>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</si>
  <si>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</si>
  <si>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</si>
  <si>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</si>
  <si>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</si>
  <si>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</si>
  <si>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</si>
  <si>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</si>
  <si>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</si>
  <si>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</si>
  <si>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</si>
  <si>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</si>
  <si>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</si>
  <si>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</si>
  <si>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</si>
  <si>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</si>
  <si>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</si>
  <si>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</si>
  <si>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</si>
  <si>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</si>
  <si>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</si>
  <si>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</si>
  <si>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</si>
  <si>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</si>
  <si>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</si>
  <si>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</si>
  <si>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</si>
  <si>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</si>
  <si>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</si>
  <si>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</si>
  <si>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</si>
  <si>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</si>
  <si>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</si>
  <si>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</si>
  <si>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</si>
  <si>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</si>
  <si>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</si>
  <si>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</si>
  <si>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</si>
  <si>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</si>
  <si>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</si>
  <si>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</si>
  <si>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</si>
  <si>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</si>
  <si>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</si>
  <si>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</si>
  <si>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</si>
  <si>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</si>
  <si>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</si>
  <si>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</si>
  <si>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</si>
  <si>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</si>
  <si>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</si>
  <si>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</si>
  <si>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</si>
  <si>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</si>
  <si>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</si>
  <si>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</si>
  <si>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</si>
  <si>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</si>
  <si>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</si>
  <si>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</si>
  <si>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</si>
  <si>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</si>
  <si>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</si>
  <si>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</si>
  <si>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</si>
  <si>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</si>
  <si>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</si>
  <si>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</si>
  <si>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</si>
  <si>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</si>
  <si>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</si>
  <si>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</si>
  <si>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</si>
  <si>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</si>
  <si>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</si>
  <si>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</si>
  <si>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</si>
  <si>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</si>
  <si>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</si>
  <si>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</si>
  <si>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</si>
  <si>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</si>
  <si>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</si>
  <si>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</si>
  <si>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</si>
  <si>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</si>
  <si>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</si>
  <si>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</si>
  <si>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</si>
  <si>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</si>
  <si>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</si>
  <si>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</si>
  <si>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</si>
  <si>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</si>
  <si>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</si>
  <si>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</si>
  <si>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</si>
  <si>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</si>
  <si>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</si>
  <si>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</si>
  <si>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</si>
  <si>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</si>
  <si>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</si>
  <si>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</si>
  <si>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</si>
  <si>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</si>
  <si>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</si>
  <si>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</si>
  <si>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</si>
  <si>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</si>
  <si>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</si>
  <si>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</si>
  <si>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</si>
  <si>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</si>
  <si>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</si>
  <si>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</si>
  <si>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</si>
  <si>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</si>
  <si>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</si>
  <si>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</si>
  <si>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</si>
  <si>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</si>
  <si>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</si>
  <si>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</si>
  <si>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</si>
  <si>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</si>
  <si>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</si>
  <si>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</si>
  <si>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</si>
  <si>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</si>
  <si>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</si>
  <si>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</si>
  <si>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</si>
  <si>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</si>
  <si>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</si>
  <si>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</si>
  <si>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</si>
  <si>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</si>
  <si>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</si>
  <si>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</si>
  <si>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</si>
  <si>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</si>
  <si>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</si>
  <si>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</si>
  <si>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</si>
  <si>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</si>
  <si>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</si>
  <si>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</si>
  <si>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</si>
  <si>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</si>
  <si>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</si>
  <si>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</si>
  <si>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</si>
  <si>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</si>
  <si>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</si>
  <si>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</si>
  <si>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</si>
  <si>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</si>
  <si>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</si>
  <si>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</si>
  <si>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</si>
  <si>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</si>
  <si>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</si>
  <si>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</si>
  <si>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</si>
  <si>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</si>
  <si>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</si>
  <si>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</si>
  <si>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</si>
  <si>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</si>
  <si>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</si>
  <si>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</si>
  <si>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</si>
  <si>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</si>
  <si>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</si>
  <si>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</si>
  <si>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</si>
  <si>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</si>
  <si>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</si>
  <si>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</si>
  <si>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</si>
  <si>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</si>
  <si>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</si>
  <si>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</si>
  <si>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</si>
  <si>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</si>
  <si>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</si>
  <si>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</si>
  <si>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</si>
  <si>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</si>
  <si>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</si>
  <si>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</si>
  <si>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</si>
  <si>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</si>
  <si>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</si>
  <si>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</si>
  <si>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</si>
  <si>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</si>
  <si>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</si>
  <si>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</si>
  <si>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</si>
  <si>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</si>
  <si>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</si>
  <si>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</si>
  <si>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</si>
  <si>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</si>
  <si>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</si>
  <si>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</si>
  <si>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</si>
  <si>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</si>
  <si>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</si>
  <si>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</si>
  <si>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</si>
  <si>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</si>
  <si>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</si>
  <si>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</si>
  <si>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</si>
  <si>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</si>
  <si>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</si>
  <si>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</si>
  <si>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</si>
  <si>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</si>
  <si>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</si>
  <si>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</si>
  <si>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</si>
  <si>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</si>
  <si>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</si>
  <si>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</si>
  <si>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</si>
  <si>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</si>
  <si>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</si>
  <si>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</si>
  <si>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</si>
  <si>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</si>
  <si>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</si>
  <si>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</si>
  <si>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</si>
  <si>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</si>
  <si>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</si>
  <si>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</si>
  <si>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</si>
  <si>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</si>
  <si>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</si>
  <si>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</si>
  <si>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</si>
  <si>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</si>
  <si>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</si>
  <si>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</si>
  <si>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</si>
  <si>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</si>
  <si>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</si>
  <si>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</si>
  <si>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</si>
  <si>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</si>
  <si>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</si>
  <si>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</si>
  <si>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</si>
  <si>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</si>
  <si>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</si>
  <si>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</si>
  <si>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</si>
  <si>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</si>
  <si>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</si>
  <si>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</si>
  <si>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</si>
  <si>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</si>
  <si>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</si>
  <si>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</si>
  <si>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</si>
  <si>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</si>
  <si>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</si>
  <si>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</si>
  <si>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</si>
  <si>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</si>
  <si>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</si>
  <si>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</si>
  <si>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</si>
  <si>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</si>
  <si>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</si>
  <si>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</si>
  <si>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</si>
  <si>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</si>
  <si>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</si>
  <si>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</si>
  <si>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</si>
  <si>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</si>
  <si>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</si>
  <si>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</si>
  <si>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</si>
  <si>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</si>
  <si>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</si>
  <si>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</si>
  <si>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</si>
  <si>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</si>
  <si>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</si>
  <si>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</si>
  <si>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</si>
  <si>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</si>
  <si>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</si>
  <si>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</si>
  <si>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</si>
  <si>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</si>
  <si>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</si>
  <si>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</si>
  <si>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</si>
  <si>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</si>
  <si>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</si>
  <si>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</si>
  <si>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</si>
  <si>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</si>
  <si>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</si>
  <si>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</si>
  <si>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</si>
  <si>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</si>
  <si>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</si>
  <si>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</si>
  <si>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</si>
  <si>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</si>
  <si>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</si>
  <si>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</si>
  <si>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</si>
  <si>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</si>
  <si>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</si>
  <si>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</si>
  <si>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</si>
  <si>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</si>
  <si>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</si>
  <si>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</si>
  <si>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</si>
  <si>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</si>
  <si>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</si>
  <si>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</si>
  <si>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</si>
  <si>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</si>
  <si>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</si>
  <si>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</si>
  <si>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</si>
  <si>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</si>
  <si>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</si>
  <si>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</si>
  <si>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</si>
  <si>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</si>
  <si>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</si>
  <si>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</si>
  <si>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</si>
  <si>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</si>
  <si>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</si>
  <si>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</si>
  <si>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</si>
  <si>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</si>
  <si>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</si>
  <si>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</si>
  <si>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</si>
  <si>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</si>
  <si>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</si>
  <si>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</si>
  <si>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</si>
  <si>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</si>
  <si>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</si>
  <si>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</si>
  <si>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</si>
  <si>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</si>
  <si>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</si>
  <si>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</si>
  <si>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</si>
  <si>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</si>
  <si>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</si>
  <si>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</si>
  <si>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</si>
  <si>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</si>
  <si>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</si>
  <si>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</si>
  <si>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</si>
  <si>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</si>
  <si>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</si>
  <si>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</si>
  <si>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</si>
  <si>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</si>
  <si>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</si>
  <si>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</si>
  <si>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</si>
  <si>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</si>
  <si>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</si>
  <si>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</si>
  <si>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</si>
  <si>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</si>
  <si>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</si>
  <si>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</si>
  <si>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</si>
  <si>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</si>
  <si>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</si>
  <si>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</si>
  <si>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</si>
  <si>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</si>
  <si>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</si>
  <si>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</si>
  <si>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</si>
  <si>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</si>
  <si>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</si>
  <si>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</si>
  <si>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</si>
  <si>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</si>
  <si>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</si>
  <si>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</si>
  <si>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</si>
  <si>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</si>
  <si>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</si>
  <si>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</si>
  <si>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</si>
  <si>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</si>
  <si>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</si>
  <si>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</si>
  <si>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</si>
  <si>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</si>
  <si>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</si>
  <si>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</si>
  <si>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</si>
  <si>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</si>
  <si>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</si>
  <si>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</si>
  <si>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</si>
  <si>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</si>
  <si>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</si>
  <si>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</si>
  <si>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</si>
  <si>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</si>
  <si>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</si>
  <si>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</si>
  <si>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</si>
  <si>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</si>
  <si>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</si>
  <si>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</si>
  <si>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</si>
  <si>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</si>
  <si>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</si>
  <si>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</si>
  <si>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</si>
  <si>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</si>
  <si>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</si>
  <si>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</si>
  <si>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</si>
  <si>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</si>
  <si>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</si>
  <si>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</si>
  <si>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</si>
  <si>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</si>
  <si>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</si>
  <si>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</si>
  <si>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</si>
  <si>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</si>
  <si>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</si>
  <si>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</si>
  <si>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</si>
  <si>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</si>
  <si>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</si>
  <si>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</si>
  <si>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</si>
  <si>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</si>
  <si>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</si>
  <si>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</si>
  <si>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</si>
  <si>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</si>
  <si>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</si>
  <si>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</si>
  <si>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</si>
  <si>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</si>
  <si>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</si>
  <si>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</si>
  <si>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</si>
  <si>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</si>
  <si>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</si>
  <si>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</si>
  <si>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</si>
  <si>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</si>
  <si>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</si>
  <si>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</si>
  <si>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</si>
  <si>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</si>
  <si>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</si>
  <si>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</si>
  <si>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</si>
  <si>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</si>
  <si>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</si>
  <si>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</si>
  <si>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</si>
  <si>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</si>
  <si>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</si>
  <si>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</si>
  <si>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</si>
  <si>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</si>
  <si>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</si>
  <si>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</si>
  <si>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</si>
  <si>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</si>
  <si>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</si>
  <si>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</si>
  <si>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</si>
  <si>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</si>
  <si>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</si>
  <si>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</si>
  <si>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</si>
  <si>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</si>
  <si>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</si>
  <si>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</si>
  <si>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</si>
  <si>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</si>
  <si>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</si>
  <si>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</si>
  <si>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</si>
  <si>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</si>
  <si>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</si>
  <si>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</si>
  <si>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</si>
  <si>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</si>
  <si>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</si>
  <si>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</si>
  <si>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</si>
  <si>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</si>
  <si>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</si>
  <si>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</si>
  <si>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</si>
  <si>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</si>
  <si>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</si>
  <si>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</si>
  <si>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</si>
  <si>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</si>
  <si>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</si>
  <si>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</si>
  <si>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</si>
  <si>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</si>
  <si>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</si>
  <si>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</si>
  <si>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</si>
  <si>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</si>
  <si>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</si>
  <si>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</si>
  <si>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</si>
  <si>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</si>
  <si>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</si>
  <si>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</si>
  <si>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</si>
  <si>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</si>
  <si>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</si>
  <si>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</si>
  <si>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</si>
  <si>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</si>
  <si>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</si>
  <si>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</si>
  <si>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</si>
  <si>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</si>
  <si>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</si>
  <si>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</si>
  <si>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</si>
  <si>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</si>
  <si>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</si>
  <si>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</si>
  <si>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</si>
  <si>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</si>
  <si>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</si>
  <si>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</si>
  <si>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</si>
  <si>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</si>
  <si>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</si>
  <si>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</si>
  <si>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</si>
  <si>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</si>
  <si>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</si>
  <si>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</si>
  <si>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</si>
  <si>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</si>
  <si>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</si>
  <si>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</si>
  <si>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</si>
  <si>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</si>
  <si>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</si>
  <si>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</si>
  <si>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</si>
  <si>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</si>
  <si>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</si>
  <si>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</si>
  <si>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</si>
  <si>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</si>
  <si>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</si>
  <si>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</si>
  <si>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</si>
  <si>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</si>
  <si>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</si>
  <si>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</si>
  <si>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</si>
  <si>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</si>
  <si>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</si>
  <si>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</si>
  <si>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</si>
  <si>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</si>
  <si>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</si>
  <si>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</si>
  <si>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</si>
  <si>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</si>
  <si>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</si>
  <si>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</si>
  <si>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</si>
  <si>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</si>
  <si>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</si>
  <si>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</si>
  <si>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</si>
  <si>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</si>
  <si>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</si>
  <si>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</si>
  <si>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</si>
  <si>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</si>
  <si>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</si>
  <si>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</si>
  <si>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</si>
  <si>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</si>
  <si>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</si>
  <si>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</si>
  <si>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</si>
  <si>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</si>
  <si>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</si>
  <si>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</si>
  <si>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</si>
  <si>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</si>
  <si>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</si>
  <si>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</si>
  <si>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</si>
  <si>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</si>
  <si>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</si>
  <si>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</si>
  <si>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</si>
  <si>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</si>
  <si>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</si>
  <si>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</si>
  <si>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</si>
  <si>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</si>
  <si>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</si>
  <si>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</si>
  <si>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</si>
  <si>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</si>
  <si>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</si>
  <si>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</si>
  <si>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</si>
  <si>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</si>
  <si>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</si>
  <si>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</si>
  <si>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</si>
  <si>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</si>
  <si>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</si>
  <si>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</si>
  <si>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</si>
  <si>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</si>
  <si>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</si>
  <si>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</si>
  <si>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</si>
  <si>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</si>
  <si>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</si>
  <si>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</si>
  <si>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</si>
  <si>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</si>
  <si>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</si>
  <si>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</si>
  <si>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</si>
  <si>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</si>
  <si>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</si>
  <si>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</si>
  <si>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</si>
  <si>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</si>
  <si>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</si>
  <si>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</si>
  <si>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</si>
  <si>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</si>
  <si>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</si>
  <si>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</si>
  <si>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</si>
  <si>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</si>
  <si>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</si>
  <si>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</si>
  <si>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</si>
  <si>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</si>
  <si>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</si>
  <si>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</si>
  <si>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</si>
  <si>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</si>
  <si>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</si>
  <si>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</si>
  <si>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</si>
  <si>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</si>
  <si>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</si>
  <si>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</si>
  <si>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</si>
  <si>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</si>
  <si>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</si>
  <si>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</si>
  <si>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</si>
  <si>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</si>
  <si>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</si>
  <si>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</si>
  <si>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</si>
  <si>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</si>
  <si>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</si>
  <si>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</si>
  <si>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</si>
  <si>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</si>
  <si>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</si>
  <si>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</si>
  <si>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</si>
  <si>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</si>
  <si>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</si>
  <si>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</si>
  <si>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</si>
  <si>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</si>
  <si>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</si>
  <si>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</si>
  <si>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</si>
  <si>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</si>
  <si>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</si>
  <si>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</si>
  <si>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</si>
  <si>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</si>
  <si>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</si>
  <si>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</si>
  <si>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</si>
  <si>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</si>
  <si>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</si>
  <si>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</si>
  <si>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</si>
  <si>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</si>
  <si>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</si>
  <si>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</si>
  <si>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</si>
  <si>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</si>
  <si>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</si>
  <si>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</si>
  <si>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</si>
  <si>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</si>
  <si>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</si>
  <si>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</si>
  <si>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</si>
  <si>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</si>
  <si>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</si>
  <si>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</si>
  <si>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</si>
  <si>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</si>
  <si>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</si>
  <si>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</si>
  <si>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</si>
  <si>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</si>
  <si>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</si>
  <si>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</si>
  <si>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</si>
  <si>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</si>
  <si>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</si>
  <si>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</si>
  <si>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</si>
  <si>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</si>
  <si>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</si>
  <si>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</si>
  <si>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</si>
  <si>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</si>
  <si>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</si>
  <si>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</si>
  <si>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</si>
  <si>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</si>
  <si>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</si>
  <si>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</si>
  <si>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</si>
  <si>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</si>
  <si>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</si>
  <si>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</si>
  <si>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</si>
  <si>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</si>
  <si>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</si>
  <si>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</si>
  <si>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</si>
  <si>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</si>
  <si>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</si>
  <si>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</si>
  <si>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</si>
  <si>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</si>
  <si>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</si>
  <si>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</si>
  <si>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</si>
  <si>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</si>
  <si>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</si>
  <si>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</si>
  <si>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</si>
  <si>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</si>
  <si>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</si>
  <si>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</si>
  <si>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</si>
  <si>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</si>
  <si>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</si>
  <si>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</si>
  <si>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</si>
  <si>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</si>
  <si>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</si>
  <si>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</si>
  <si>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</si>
  <si>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</si>
  <si>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</si>
  <si>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</si>
  <si>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</si>
  <si>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</si>
  <si>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</si>
  <si>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</si>
  <si>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</si>
  <si>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</si>
  <si>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</si>
  <si>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</si>
  <si>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</si>
  <si>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</si>
  <si>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</si>
  <si>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</si>
  <si>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</si>
  <si>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</si>
  <si>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</si>
  <si>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</si>
  <si>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</si>
  <si>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</si>
  <si>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</si>
  <si>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</si>
  <si>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</si>
  <si>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</si>
  <si>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</si>
  <si>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</si>
  <si>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</si>
  <si>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</si>
  <si>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</si>
  <si>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</si>
  <si>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</si>
  <si>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</si>
  <si>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</si>
  <si>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</si>
  <si>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</si>
  <si>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</si>
  <si>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</si>
  <si>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</si>
  <si>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</si>
  <si>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</si>
  <si>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</si>
  <si>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</si>
  <si>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</si>
  <si>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</si>
  <si>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</si>
  <si>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</si>
  <si>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</si>
  <si>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</si>
  <si>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</si>
  <si>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</si>
  <si>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</si>
  <si>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</si>
  <si>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</si>
  <si>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</si>
  <si>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</si>
  <si>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</si>
  <si>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</si>
  <si>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</si>
  <si>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</si>
  <si>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</si>
  <si>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</si>
  <si>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</si>
  <si>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</si>
  <si>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</si>
  <si>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</si>
  <si>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</si>
  <si>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</si>
  <si>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</si>
  <si>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</si>
  <si>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</si>
  <si>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</si>
  <si>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</si>
  <si>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</si>
  <si>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</si>
  <si>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</si>
  <si>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</si>
  <si>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</si>
  <si>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</si>
  <si>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</si>
  <si>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</si>
  <si>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</si>
  <si>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</si>
  <si>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</si>
  <si>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</si>
  <si>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</si>
  <si>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</si>
  <si>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</si>
  <si>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</si>
  <si>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</si>
  <si>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</si>
  <si>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</si>
  <si>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</si>
  <si>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</si>
  <si>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</si>
  <si>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</si>
  <si>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</si>
  <si>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</si>
  <si>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</si>
  <si>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</si>
  <si>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</si>
  <si>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</si>
  <si>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</si>
  <si>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</si>
  <si>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</si>
  <si>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</si>
  <si>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</si>
  <si>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</si>
  <si>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</si>
  <si>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</si>
  <si>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</si>
  <si>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</si>
  <si>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</si>
  <si>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</si>
  <si>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</si>
  <si>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</si>
  <si>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</si>
  <si>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</si>
  <si>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</si>
  <si>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</si>
  <si>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</si>
  <si>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</si>
  <si>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</si>
  <si>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</si>
  <si>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</si>
  <si>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</si>
  <si>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</si>
  <si>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</si>
  <si>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</si>
  <si>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</si>
  <si>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</si>
  <si>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</si>
  <si>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</si>
  <si>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</si>
  <si>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</si>
  <si>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</si>
  <si>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</si>
  <si>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</si>
  <si>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</si>
  <si>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</si>
  <si>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</si>
  <si>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</si>
  <si>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</si>
  <si>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</si>
  <si>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</si>
  <si>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</si>
  <si>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</si>
  <si>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</si>
  <si>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</si>
  <si>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</si>
  <si>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</si>
  <si>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</si>
  <si>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</si>
  <si>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</si>
  <si>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</si>
  <si>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</si>
  <si>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</si>
  <si>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</si>
  <si>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</si>
  <si>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</si>
  <si>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</si>
  <si>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</si>
  <si>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</si>
  <si>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</si>
  <si>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</si>
  <si>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</si>
  <si>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</si>
  <si>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</si>
  <si>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</si>
  <si>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</si>
  <si>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</si>
  <si>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</si>
  <si>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</si>
  <si>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</si>
  <si>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</si>
  <si>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</si>
  <si>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</si>
  <si>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</si>
  <si>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</si>
  <si>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</si>
  <si>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</si>
  <si>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</si>
  <si>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</si>
  <si>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</si>
  <si>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</si>
  <si>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</si>
  <si>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</si>
  <si>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</si>
  <si>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</si>
  <si>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</si>
  <si>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</si>
  <si>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</si>
  <si>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</si>
  <si>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</si>
  <si>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</si>
  <si>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</si>
  <si>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</si>
  <si>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</si>
  <si>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</si>
  <si>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</si>
  <si>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</si>
  <si>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</si>
  <si>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</si>
  <si>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</si>
  <si>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</si>
  <si>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</si>
  <si>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</si>
  <si>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</si>
  <si>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</si>
  <si>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</si>
  <si>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</si>
  <si>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</si>
  <si>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</si>
  <si>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</si>
  <si>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</si>
  <si>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</si>
  <si>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</si>
  <si>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</si>
  <si>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</si>
  <si>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</si>
  <si>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</si>
  <si>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</si>
  <si>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</si>
  <si>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</si>
  <si>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</si>
  <si>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</si>
  <si>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</si>
  <si>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</si>
  <si>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</si>
  <si>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</si>
  <si>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</si>
  <si>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</si>
  <si>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</si>
  <si>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</si>
  <si>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</si>
  <si>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</si>
  <si>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</si>
  <si>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</si>
  <si>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</si>
  <si>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</si>
  <si>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</si>
  <si>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</si>
  <si>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</si>
  <si>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</si>
  <si>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</si>
  <si>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</si>
  <si>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</si>
  <si>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</si>
  <si>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</si>
  <si>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</si>
  <si>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</si>
  <si>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</si>
  <si>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</si>
  <si>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</si>
  <si>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</si>
  <si>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</si>
  <si>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</si>
  <si>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</si>
  <si>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</si>
  <si>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</si>
  <si>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</si>
  <si>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</si>
  <si>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</si>
  <si>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</si>
  <si>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</si>
  <si>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</si>
  <si>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</si>
  <si>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</si>
  <si>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</si>
  <si>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</si>
  <si>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</si>
  <si>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</si>
  <si>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</si>
  <si>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</si>
  <si>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</si>
  <si>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</si>
  <si>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</si>
  <si>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</si>
  <si>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</si>
  <si>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</si>
  <si>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</si>
  <si>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</si>
  <si>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</si>
  <si>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</si>
  <si>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</si>
  <si>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</si>
  <si>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</si>
  <si>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</si>
  <si>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</si>
  <si>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</si>
  <si>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</si>
  <si>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</si>
  <si>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</si>
  <si>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</si>
  <si>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</si>
  <si>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</si>
  <si>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</si>
  <si>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</si>
  <si>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</si>
  <si>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</si>
  <si>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</si>
  <si>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</si>
  <si>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</si>
  <si>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</si>
  <si>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</si>
  <si>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</si>
  <si>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</si>
  <si>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</si>
  <si>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</si>
  <si>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</si>
  <si>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</si>
  <si>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</si>
  <si>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</si>
  <si>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</si>
  <si>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</si>
  <si>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</si>
  <si>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</si>
  <si>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</si>
  <si>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</si>
  <si>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</si>
  <si>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</si>
  <si>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</si>
  <si>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</si>
  <si>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</si>
  <si>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</si>
  <si>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</si>
  <si>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</si>
  <si>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</si>
  <si>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</si>
  <si>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</si>
  <si>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</si>
  <si>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</si>
  <si>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</si>
  <si>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</si>
  <si>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</si>
  <si>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</si>
  <si>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</si>
  <si>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</si>
  <si>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</si>
  <si>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</si>
  <si>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</si>
  <si>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</si>
  <si>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</si>
  <si>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</si>
  <si>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</si>
  <si>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</si>
  <si>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</si>
  <si>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</si>
  <si>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</si>
  <si>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</si>
  <si>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</si>
  <si>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</si>
  <si>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</si>
  <si>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</si>
  <si>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</si>
  <si>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</si>
  <si>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</si>
  <si>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</si>
  <si>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</si>
  <si>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</si>
  <si>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</si>
  <si>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</si>
  <si>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</si>
  <si>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</si>
  <si>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</si>
  <si>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</si>
  <si>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</si>
  <si>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</si>
  <si>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</si>
  <si>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</si>
  <si>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</si>
  <si>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</si>
  <si>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</si>
  <si>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</si>
  <si>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</si>
  <si>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</si>
  <si>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</si>
  <si>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</si>
  <si>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</si>
  <si>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</si>
  <si>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</si>
  <si>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</si>
  <si>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</si>
  <si>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</si>
  <si>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</si>
  <si>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</si>
  <si>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</si>
  <si>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</si>
  <si>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</si>
  <si>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</si>
  <si>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</si>
  <si>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</si>
  <si>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</si>
  <si>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</si>
  <si>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</si>
  <si>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</si>
  <si>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</si>
  <si>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</si>
  <si>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</si>
  <si>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</si>
  <si>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</si>
  <si>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</si>
  <si>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</si>
  <si>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</si>
  <si>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</si>
  <si>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</si>
  <si>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</si>
  <si>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</si>
  <si>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</si>
  <si>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</si>
  <si>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</si>
  <si>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</si>
  <si>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</si>
  <si>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</si>
  <si>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</si>
  <si>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</si>
  <si>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</si>
  <si>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</si>
  <si>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</si>
  <si>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</si>
  <si>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</si>
  <si>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</si>
  <si>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</si>
  <si>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</si>
  <si>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</si>
  <si>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</si>
  <si>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</si>
  <si>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</si>
  <si>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</si>
  <si>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</si>
  <si>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</si>
  <si>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</si>
  <si>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</si>
  <si>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</si>
  <si>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</si>
  <si>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</si>
  <si>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</si>
  <si>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</si>
  <si>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</si>
  <si>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</si>
  <si>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</si>
  <si>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</si>
  <si>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</si>
  <si>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</si>
  <si>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</si>
  <si>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</si>
  <si>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</si>
  <si>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</si>
  <si>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</si>
  <si>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</si>
  <si>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</si>
  <si>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</si>
  <si>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</si>
  <si>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</si>
  <si>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</si>
  <si>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</si>
  <si>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</si>
  <si>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</si>
  <si>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</si>
  <si>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</si>
  <si>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</si>
  <si>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</si>
  <si>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</si>
  <si>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</si>
  <si>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</si>
  <si>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</si>
  <si>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</si>
  <si>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</si>
  <si>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</si>
  <si>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</si>
  <si>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</si>
  <si>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</si>
  <si>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</si>
  <si>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</si>
  <si>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</si>
  <si>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</si>
  <si>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</si>
  <si>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</si>
  <si>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</si>
  <si>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</si>
  <si>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</si>
  <si>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</si>
  <si>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</si>
  <si>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</si>
  <si>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</si>
  <si>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</si>
  <si>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</si>
  <si>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</si>
  <si>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</si>
  <si>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</si>
  <si>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</si>
  <si>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</si>
  <si>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</si>
  <si>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</si>
  <si>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</si>
  <si>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</si>
  <si>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</si>
  <si>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</si>
  <si>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</si>
  <si>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</si>
  <si>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</si>
  <si>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</si>
  <si>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</si>
  <si>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</si>
  <si>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</si>
  <si>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</si>
  <si>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</si>
  <si>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</si>
  <si>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</si>
  <si>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</si>
  <si>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</si>
  <si>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</si>
  <si>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</si>
  <si>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</si>
  <si>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</si>
  <si>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</si>
  <si>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</si>
  <si>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</si>
  <si>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</si>
  <si>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</si>
  <si>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</si>
  <si>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</si>
  <si>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</si>
  <si>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</si>
  <si>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</si>
  <si>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</si>
  <si>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</si>
  <si>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</si>
  <si>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</si>
  <si>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</si>
  <si>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</si>
  <si>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</si>
  <si>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</si>
  <si>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</si>
  <si>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</si>
  <si>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</si>
  <si>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</si>
  <si>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</si>
  <si>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</si>
  <si>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</si>
  <si>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</si>
  <si>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</si>
  <si>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</si>
  <si>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</si>
  <si>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</si>
  <si>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</si>
  <si>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</si>
  <si>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</si>
  <si>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</si>
  <si>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</si>
  <si>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</si>
  <si>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</si>
  <si>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</si>
  <si>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</si>
  <si>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</si>
  <si>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</si>
  <si>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</si>
  <si>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</si>
  <si>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</si>
  <si>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</si>
  <si>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</si>
  <si>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</si>
  <si>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</si>
  <si>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</si>
  <si>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</si>
  <si>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</si>
  <si>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</si>
  <si>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</si>
  <si>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</si>
  <si>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</si>
  <si>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</si>
  <si>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</si>
  <si>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</si>
  <si>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</si>
  <si>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</si>
  <si>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</si>
  <si>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</si>
  <si>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</si>
  <si>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</si>
  <si>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</si>
  <si>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</si>
  <si>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</si>
  <si>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</si>
  <si>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</si>
  <si>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</si>
  <si>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</si>
  <si>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</si>
  <si>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</si>
  <si>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</si>
  <si>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</si>
  <si>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</si>
  <si>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</si>
  <si>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</si>
  <si>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</si>
  <si>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</si>
  <si>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</si>
  <si>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</si>
  <si>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</si>
  <si>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</si>
  <si>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</si>
  <si>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</si>
  <si>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</si>
  <si>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</si>
  <si>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</si>
  <si>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</si>
  <si>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</si>
  <si>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</si>
  <si>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</si>
  <si>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</si>
  <si>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</si>
  <si>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</si>
  <si>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</si>
  <si>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</si>
  <si>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</si>
  <si>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</si>
  <si>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</si>
  <si>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</si>
  <si>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</si>
  <si>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</si>
  <si>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</si>
  <si>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</si>
  <si>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</si>
  <si>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</si>
  <si>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</si>
  <si>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</si>
  <si>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</si>
  <si>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</si>
  <si>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</si>
  <si>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</si>
  <si>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</si>
  <si>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</si>
  <si>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</si>
  <si>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</si>
  <si>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</si>
  <si>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</si>
  <si>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</si>
  <si>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</si>
  <si>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</si>
  <si>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</si>
  <si>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</si>
  <si>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</si>
  <si>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</si>
  <si>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</si>
  <si>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</si>
  <si>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</si>
  <si>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</si>
  <si>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</si>
  <si>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</si>
  <si>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</si>
  <si>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</si>
  <si>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</si>
  <si>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</si>
  <si>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</si>
  <si>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</si>
  <si>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</si>
  <si>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</si>
  <si>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</si>
  <si>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</si>
  <si>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</si>
  <si>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</si>
  <si>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</si>
  <si>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</si>
  <si>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</si>
  <si>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</si>
  <si>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</si>
  <si>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</si>
  <si>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</si>
  <si>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</si>
  <si>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</si>
  <si>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</si>
  <si>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</si>
  <si>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</si>
  <si>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</si>
  <si>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</si>
  <si>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</si>
  <si>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</si>
  <si>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</si>
  <si>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</si>
  <si>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</si>
  <si>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</si>
  <si>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</si>
  <si>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</si>
  <si>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</si>
  <si>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</si>
  <si>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</si>
  <si>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</si>
  <si>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</si>
  <si>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</si>
  <si>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</si>
  <si>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</si>
  <si>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</si>
  <si>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</si>
  <si>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</si>
  <si>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</si>
  <si>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</si>
  <si>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</si>
  <si>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</si>
  <si>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</si>
  <si>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</si>
  <si>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</si>
  <si>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</si>
  <si>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</si>
  <si>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</si>
  <si>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</si>
  <si>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</si>
  <si>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</si>
  <si>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</si>
  <si>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</si>
  <si>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</si>
  <si>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</si>
  <si>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</si>
  <si>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</si>
  <si>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</si>
  <si>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</si>
  <si>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</si>
  <si>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</si>
  <si>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</si>
  <si>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</si>
  <si>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</si>
  <si>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</si>
  <si>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</si>
  <si>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</si>
  <si>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</si>
  <si>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</si>
  <si>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</si>
  <si>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</si>
  <si>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</si>
  <si>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</si>
  <si>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</si>
  <si>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</si>
  <si>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</si>
  <si>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</si>
  <si>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</si>
  <si>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</si>
  <si>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</si>
  <si>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</si>
  <si>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</si>
  <si>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</si>
  <si>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</si>
  <si>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</si>
  <si>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</si>
  <si>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</si>
  <si>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</si>
  <si>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</si>
  <si>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</si>
  <si>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</si>
  <si>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</si>
  <si>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</si>
  <si>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</si>
  <si>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</si>
  <si>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</si>
  <si>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</si>
  <si>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</si>
  <si>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</si>
  <si>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</si>
  <si>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</si>
  <si>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</si>
  <si>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</si>
  <si>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</si>
  <si>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</si>
  <si>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</si>
  <si>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</si>
  <si>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</si>
  <si>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</si>
  <si>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</si>
  <si>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</si>
  <si>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</si>
  <si>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</si>
  <si>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</si>
  <si>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</si>
  <si>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</si>
  <si>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</si>
  <si>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</si>
  <si>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</si>
  <si>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</si>
  <si>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</si>
  <si>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</si>
  <si>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</si>
  <si>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</si>
  <si>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</si>
  <si>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</si>
  <si>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</si>
  <si>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</si>
  <si>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</si>
  <si>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</si>
  <si>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</si>
  <si>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</si>
  <si>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</si>
  <si>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</si>
  <si>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</si>
  <si>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</si>
  <si>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</si>
  <si>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</si>
  <si>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</si>
  <si>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</si>
  <si>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</si>
  <si>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</si>
  <si>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</si>
  <si>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</si>
  <si>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</si>
  <si>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</si>
  <si>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</si>
  <si>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</si>
  <si>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</si>
  <si>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</si>
  <si>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</si>
  <si>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</si>
  <si>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</si>
  <si>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</si>
  <si>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</si>
  <si>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</si>
  <si>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</si>
  <si>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</si>
  <si>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</si>
  <si>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</si>
  <si>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</si>
  <si>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</si>
  <si>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</si>
  <si>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</si>
  <si>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</si>
  <si>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</si>
  <si>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</si>
  <si>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</si>
  <si>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</si>
  <si>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</si>
  <si>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</si>
  <si>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</si>
  <si>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</si>
  <si>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</si>
  <si>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</si>
  <si>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</si>
  <si>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</si>
  <si>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</si>
  <si>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</si>
  <si>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</si>
  <si>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</si>
  <si>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</si>
  <si>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</si>
  <si>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</si>
  <si>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</si>
  <si>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</si>
  <si>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</si>
  <si>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</si>
  <si>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</si>
  <si>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</si>
  <si>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</si>
  <si>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</si>
  <si>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</si>
  <si>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</si>
  <si>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</si>
  <si>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</si>
  <si>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</si>
  <si>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</si>
  <si>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</si>
  <si>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</si>
  <si>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</si>
  <si>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</si>
  <si>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</si>
  <si>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</si>
  <si>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</si>
  <si>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</si>
  <si>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</si>
  <si>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</si>
  <si>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</si>
  <si>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</si>
  <si>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</si>
  <si>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</si>
  <si>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</si>
  <si>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</si>
  <si>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</si>
  <si>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</si>
  <si>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</si>
  <si>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</si>
  <si>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</si>
  <si>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</si>
  <si>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</si>
  <si>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</si>
  <si>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</si>
  <si>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</si>
  <si>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</si>
  <si>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</si>
  <si>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</si>
  <si>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</si>
  <si>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</si>
  <si>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</si>
  <si>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</si>
  <si>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</si>
  <si>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</si>
  <si>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</si>
  <si>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</si>
  <si>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</si>
  <si>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</si>
  <si>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</si>
  <si>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</si>
  <si>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</si>
  <si>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</si>
  <si>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</si>
  <si>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</si>
  <si>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</si>
  <si>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</si>
  <si>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</si>
  <si>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</si>
  <si>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</si>
  <si>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</si>
  <si>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</si>
  <si>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</si>
  <si>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</si>
  <si>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</si>
  <si>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</si>
  <si>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</si>
  <si>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</si>
  <si>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</si>
  <si>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</si>
  <si>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</si>
  <si>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</si>
  <si>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</si>
  <si>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</si>
  <si>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</si>
  <si>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</si>
  <si>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</si>
  <si>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</si>
  <si>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</si>
  <si>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</si>
  <si>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</si>
  <si>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</si>
  <si>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</si>
  <si>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</si>
  <si>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</si>
  <si>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</si>
  <si>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</si>
  <si>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</si>
  <si>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</si>
  <si>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</si>
  <si>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</si>
  <si>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</si>
  <si>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</si>
  <si>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</si>
  <si>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</si>
  <si>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</si>
  <si>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</si>
  <si>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</si>
  <si>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</si>
  <si>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</si>
  <si>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</si>
  <si>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</si>
  <si>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</si>
  <si>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</si>
  <si>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</si>
  <si>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</si>
  <si>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</si>
  <si>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</si>
  <si>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</si>
  <si>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</si>
  <si>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</si>
  <si>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</si>
  <si>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</si>
  <si>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</si>
  <si>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</si>
  <si>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</si>
  <si>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</si>
  <si>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</si>
  <si>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</si>
  <si>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</si>
  <si>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</si>
  <si>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</si>
  <si>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</si>
  <si>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</si>
  <si>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</si>
  <si>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</si>
  <si>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</si>
  <si>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</si>
  <si>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</si>
  <si>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</si>
  <si>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</si>
  <si>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</si>
  <si>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</si>
  <si>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</si>
  <si>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</si>
  <si>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</si>
  <si>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</si>
  <si>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</si>
  <si>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</si>
  <si>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</si>
  <si>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</si>
  <si>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</si>
  <si>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</si>
  <si>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</si>
  <si>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</si>
  <si>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</si>
  <si>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</si>
  <si>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</si>
  <si>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</si>
  <si>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</si>
  <si>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</si>
  <si>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</si>
  <si>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</si>
  <si>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</si>
  <si>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</si>
  <si>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</si>
  <si>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</si>
  <si>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</si>
  <si>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</si>
  <si>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</si>
  <si>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</si>
  <si>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</si>
  <si>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</si>
  <si>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</si>
  <si>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</si>
  <si>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</si>
  <si>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</si>
  <si>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</si>
  <si>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</si>
  <si>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</si>
  <si>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</si>
  <si>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</si>
  <si>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</si>
  <si>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</si>
  <si>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</si>
  <si>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</si>
  <si>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</si>
  <si>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</si>
  <si>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</si>
  <si>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</si>
  <si>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</si>
  <si>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</si>
  <si>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</si>
  <si>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</si>
  <si>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</si>
  <si>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</si>
  <si>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</si>
  <si>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</si>
  <si>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</si>
  <si>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</si>
  <si>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</si>
  <si>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</si>
  <si>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</si>
  <si>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</si>
  <si>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</si>
  <si>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</si>
  <si>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</si>
  <si>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</si>
  <si>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</si>
  <si>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</si>
  <si>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</si>
  <si>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</si>
  <si>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</si>
  <si>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</si>
  <si>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</si>
  <si>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</si>
  <si>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</si>
  <si>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</si>
  <si>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</si>
  <si>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</si>
  <si>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</si>
  <si>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</si>
  <si>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</si>
  <si>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</si>
  <si>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</si>
  <si>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</si>
  <si>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</si>
  <si>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</si>
  <si>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</si>
  <si>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</si>
  <si>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</si>
  <si>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</si>
  <si>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</si>
  <si>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</si>
  <si>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</si>
  <si>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</si>
  <si>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</si>
  <si>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</si>
  <si>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</si>
  <si>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</si>
  <si>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</si>
  <si>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</si>
  <si>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</si>
  <si>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</si>
  <si>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</si>
  <si>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</si>
  <si>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</si>
  <si>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</si>
  <si>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</si>
  <si>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</si>
  <si>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</si>
  <si>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</si>
  <si>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</si>
  <si>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</si>
  <si>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</si>
  <si>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</si>
  <si>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</si>
  <si>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</si>
  <si>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</si>
  <si>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</si>
  <si>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</si>
  <si>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</si>
  <si>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</si>
  <si>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</si>
  <si>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</si>
  <si>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</si>
  <si>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</si>
  <si>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</si>
  <si>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</si>
  <si>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</si>
  <si>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</si>
  <si>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</si>
  <si>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</si>
  <si>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</si>
  <si>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</si>
  <si>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</si>
  <si>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</si>
  <si>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</si>
  <si>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</si>
  <si>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</si>
  <si>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</si>
  <si>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</si>
  <si>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</si>
  <si>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</si>
  <si>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</si>
  <si>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</si>
  <si>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</si>
  <si>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</si>
  <si>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</si>
  <si>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</si>
  <si>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</si>
  <si>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</si>
  <si>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</si>
  <si>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</si>
  <si>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</si>
  <si>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</si>
  <si>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</si>
  <si>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</si>
  <si>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</si>
  <si>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</si>
  <si>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</si>
  <si>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</si>
  <si>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</si>
  <si>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</si>
  <si>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</si>
  <si>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</si>
  <si>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</si>
  <si>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</si>
  <si>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</si>
  <si>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</si>
  <si>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</si>
  <si>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</si>
  <si>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</si>
  <si>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</si>
  <si>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</si>
  <si>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</si>
  <si>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</si>
  <si>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</si>
  <si>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</si>
  <si>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</si>
  <si>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</si>
  <si>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</si>
  <si>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</si>
  <si>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</si>
  <si>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</si>
  <si>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</si>
  <si>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</si>
  <si>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</si>
  <si>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</si>
  <si>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</si>
  <si>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</si>
  <si>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</si>
  <si>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</si>
  <si>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</si>
  <si>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</si>
  <si>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</si>
  <si>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</si>
  <si>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</si>
  <si>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</si>
  <si>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</si>
  <si>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</si>
  <si>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</si>
  <si>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</si>
  <si>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</si>
  <si>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</si>
  <si>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</si>
  <si>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</si>
  <si>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</si>
  <si>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</si>
  <si>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</si>
  <si>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</si>
  <si>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</si>
  <si>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</si>
  <si>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</si>
  <si>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</si>
  <si>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</si>
  <si>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</si>
  <si>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</si>
  <si>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</si>
  <si>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</si>
  <si>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</si>
  <si>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</si>
  <si>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</si>
  <si>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</si>
  <si>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</si>
  <si>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</si>
  <si>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</si>
  <si>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</si>
  <si>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</si>
  <si>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</si>
  <si>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</si>
  <si>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</si>
  <si>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</si>
  <si>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</si>
  <si>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</si>
  <si>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</si>
  <si>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</si>
  <si>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</si>
  <si>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</si>
  <si>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</si>
  <si>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</si>
  <si>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</si>
  <si>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</si>
  <si>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</si>
  <si>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</si>
  <si>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</si>
  <si>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</si>
  <si>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</si>
  <si>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</si>
  <si>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</si>
  <si>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</si>
  <si>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</si>
  <si>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</si>
  <si>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</si>
  <si>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</si>
  <si>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</si>
  <si>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</si>
  <si>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</si>
  <si>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</si>
  <si>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</si>
  <si>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</si>
  <si>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</si>
  <si>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</si>
  <si>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</si>
  <si>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</si>
  <si>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</si>
  <si>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</si>
  <si>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</si>
  <si>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</si>
  <si>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</si>
  <si>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</si>
  <si>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</si>
  <si>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</si>
  <si>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</si>
  <si>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</si>
  <si>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</si>
  <si>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</si>
  <si>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</si>
  <si>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</si>
  <si>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</si>
  <si>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</si>
  <si>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</si>
  <si>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</si>
  <si>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</si>
  <si>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</si>
  <si>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</si>
  <si>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</si>
  <si>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</si>
  <si>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</si>
  <si>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</si>
  <si>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</si>
  <si>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</si>
  <si>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</si>
  <si>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</si>
  <si>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</si>
  <si>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</si>
  <si>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</si>
  <si>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</si>
  <si>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</si>
  <si>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</si>
  <si>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</si>
  <si>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</si>
  <si>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</si>
  <si>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</si>
  <si>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</si>
  <si>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</si>
  <si>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</si>
  <si>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</si>
  <si>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</si>
  <si>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</si>
  <si>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</si>
  <si>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</si>
  <si>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</si>
  <si>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</si>
  <si>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</si>
  <si>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</si>
  <si>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</si>
  <si>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</si>
  <si>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</si>
  <si>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</si>
  <si>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</si>
  <si>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</si>
  <si>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</si>
  <si>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</si>
  <si>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</si>
  <si>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</si>
  <si>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</si>
  <si>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</si>
  <si>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</si>
  <si>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</si>
  <si>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</si>
  <si>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</si>
  <si>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</si>
  <si>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</si>
  <si>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</si>
  <si>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</si>
  <si>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</si>
  <si>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</si>
  <si>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</si>
  <si>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</si>
  <si>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</si>
  <si>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</si>
  <si>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</si>
  <si>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</si>
  <si>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</si>
  <si>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</si>
  <si>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</si>
  <si>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</si>
  <si>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</si>
  <si>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</si>
  <si>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</si>
  <si>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</si>
  <si>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</si>
  <si>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</si>
  <si>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</si>
  <si>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</si>
  <si>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</si>
  <si>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</si>
  <si>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</si>
  <si>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</si>
  <si>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</si>
  <si>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</si>
  <si>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</si>
  <si>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</si>
  <si>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</si>
  <si>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</si>
  <si>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</si>
  <si>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</si>
  <si>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</si>
  <si>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</si>
  <si>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</si>
  <si>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</si>
  <si>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</si>
  <si>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</si>
  <si>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</si>
  <si>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</si>
  <si>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</si>
  <si>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</si>
  <si>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</si>
  <si>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</si>
  <si>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</si>
  <si>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</si>
  <si>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</si>
  <si>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</si>
  <si>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</si>
  <si>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</si>
  <si>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</si>
  <si>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</si>
  <si>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</si>
  <si>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</si>
  <si>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</si>
  <si>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</si>
  <si>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</si>
  <si>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</si>
  <si>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</si>
  <si>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</si>
  <si>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</si>
  <si>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</si>
  <si>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</si>
  <si>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</si>
  <si>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</si>
  <si>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</si>
  <si>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</si>
  <si>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</si>
  <si>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</si>
  <si>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</si>
  <si>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</si>
  <si>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</si>
  <si>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</si>
  <si>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</si>
  <si>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</si>
  <si>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</si>
  <si>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</si>
  <si>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</si>
  <si>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</si>
  <si>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</si>
  <si>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</si>
  <si>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</si>
  <si>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</si>
  <si>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</si>
  <si>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</si>
  <si>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</si>
  <si>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</si>
  <si>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</si>
  <si>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</si>
  <si>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</si>
  <si>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</si>
  <si>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</si>
  <si>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</si>
  <si>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</si>
  <si>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</si>
  <si>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</si>
  <si>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</si>
  <si>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</si>
  <si>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</si>
  <si>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</si>
  <si>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</si>
  <si>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</si>
  <si>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</si>
  <si>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</si>
  <si>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</si>
  <si>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</si>
  <si>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</si>
  <si>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</si>
  <si>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</si>
  <si>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</si>
  <si>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</si>
  <si>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</si>
  <si>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</si>
  <si>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</si>
  <si>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</si>
  <si>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</si>
  <si>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</si>
  <si>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</si>
  <si>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</si>
  <si>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</si>
  <si>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</si>
  <si>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</si>
  <si>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</si>
  <si>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</si>
  <si>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</si>
  <si>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</si>
  <si>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</si>
  <si>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</si>
  <si>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</si>
  <si>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</si>
  <si>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</si>
  <si>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</si>
  <si>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</si>
  <si>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</si>
  <si>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</si>
  <si>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</si>
  <si>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</si>
  <si>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</si>
  <si>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</si>
  <si>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</si>
  <si>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</si>
  <si>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</si>
  <si>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</si>
  <si>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</si>
  <si>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</si>
  <si>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</si>
  <si>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</si>
  <si>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</si>
  <si>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</si>
  <si>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</si>
  <si>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</si>
  <si>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</si>
  <si>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</si>
  <si>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</si>
  <si>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</si>
  <si>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</si>
  <si>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</si>
  <si>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</si>
  <si>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</si>
  <si>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</si>
  <si>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</si>
  <si>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</si>
  <si>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</si>
  <si>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</si>
  <si>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</si>
  <si>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</si>
  <si>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</si>
  <si>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</si>
  <si>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</si>
  <si>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</si>
  <si>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</si>
  <si>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</si>
  <si>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</si>
  <si>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</si>
  <si>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</si>
  <si>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</si>
  <si>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</si>
  <si>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</si>
  <si>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</si>
  <si>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</si>
  <si>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</si>
  <si>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</si>
  <si>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</si>
  <si>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</si>
  <si>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</si>
  <si>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</si>
  <si>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</si>
  <si>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</si>
  <si>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</si>
  <si>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</si>
  <si>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</si>
  <si>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</si>
  <si>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</si>
  <si>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</si>
  <si>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</si>
  <si>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</si>
  <si>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</si>
  <si>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</si>
  <si>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</si>
  <si>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</si>
  <si>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</si>
  <si>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</si>
  <si>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</si>
  <si>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</si>
  <si>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</si>
  <si>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</si>
  <si>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</si>
  <si>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</si>
  <si>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</si>
  <si>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</si>
  <si>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</si>
  <si>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</si>
  <si>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</si>
  <si>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</si>
  <si>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</si>
  <si>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</si>
  <si>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</si>
  <si>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</si>
  <si>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</si>
  <si>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</si>
  <si>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</si>
  <si>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</si>
  <si>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</si>
  <si>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</si>
  <si>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</si>
  <si>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</si>
  <si>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</si>
  <si>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</si>
  <si>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</si>
  <si>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</si>
  <si>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</si>
  <si>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</si>
  <si>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</si>
  <si>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</si>
  <si>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</si>
  <si>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</si>
  <si>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</si>
  <si>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</si>
  <si>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</si>
  <si>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</si>
  <si>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</si>
  <si>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</si>
  <si>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</si>
  <si>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</si>
  <si>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</si>
  <si>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</si>
  <si>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</si>
  <si>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</si>
  <si>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</si>
  <si>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</si>
  <si>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</si>
  <si>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</si>
  <si>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</si>
  <si>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</si>
  <si>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</si>
  <si>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</si>
  <si>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</si>
  <si>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</si>
  <si>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</si>
  <si>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</si>
  <si>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</si>
  <si>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</si>
  <si>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</si>
  <si>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</si>
  <si>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</si>
  <si>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</si>
  <si>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</si>
  <si>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</si>
  <si>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</si>
  <si>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</si>
  <si>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</si>
  <si>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</si>
  <si>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</si>
  <si>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</si>
  <si>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</si>
  <si>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</si>
  <si>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</si>
  <si>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</si>
  <si>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</si>
  <si>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</si>
  <si>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</si>
  <si>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</si>
  <si>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</si>
  <si>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</si>
  <si>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</si>
  <si>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</si>
  <si>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</si>
  <si>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</si>
  <si>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</si>
  <si>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</si>
  <si>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</si>
  <si>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</si>
  <si>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</si>
  <si>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</si>
  <si>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</si>
  <si>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</si>
  <si>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</si>
  <si>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</si>
  <si>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</si>
  <si>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</si>
  <si>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</si>
  <si>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</si>
  <si>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</si>
  <si>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</si>
  <si>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</si>
  <si>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</si>
  <si>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</si>
  <si>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</si>
  <si>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</si>
  <si>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</si>
  <si>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</si>
  <si>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</si>
  <si>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</si>
  <si>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</si>
  <si>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</si>
  <si>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</si>
  <si>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</si>
  <si>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</si>
  <si>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</si>
  <si>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</si>
  <si>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</si>
  <si>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</si>
  <si>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</si>
  <si>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</si>
  <si>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</si>
  <si>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</si>
  <si>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</si>
  <si>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</si>
  <si>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</si>
  <si>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</si>
  <si>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</si>
  <si>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</si>
  <si>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</si>
  <si>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</si>
  <si>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</si>
  <si>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</si>
  <si>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</si>
  <si>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</si>
  <si>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</si>
  <si>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</si>
  <si>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</si>
  <si>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</si>
  <si>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</si>
  <si>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</si>
  <si>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</si>
  <si>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</si>
  <si>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</si>
  <si>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</si>
  <si>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</si>
  <si>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</si>
  <si>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</si>
  <si>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</si>
  <si>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</si>
  <si>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</si>
  <si>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</si>
  <si>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</si>
  <si>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</si>
  <si>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</si>
  <si>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</si>
  <si>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</si>
  <si>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</si>
  <si>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</si>
  <si>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</si>
  <si>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</si>
  <si>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</si>
  <si>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</si>
  <si>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</si>
  <si>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</si>
  <si>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</si>
  <si>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</si>
  <si>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</si>
  <si>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</si>
  <si>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</si>
  <si>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</si>
  <si>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</si>
  <si>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</si>
  <si>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</si>
  <si>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</si>
  <si>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</si>
  <si>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</si>
  <si>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</si>
  <si>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</si>
  <si>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</si>
  <si>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</si>
  <si>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</si>
  <si>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</si>
  <si>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</si>
  <si>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</si>
  <si>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</si>
  <si>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</si>
  <si>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</si>
  <si>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</si>
  <si>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</si>
  <si>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</si>
  <si>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</si>
  <si>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</si>
  <si>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</si>
  <si>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</si>
  <si>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</si>
  <si>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</si>
  <si>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</si>
  <si>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</si>
  <si>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</si>
  <si>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</si>
  <si>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</si>
  <si>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</si>
  <si>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</si>
  <si>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</si>
  <si>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</si>
  <si>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</si>
  <si>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</si>
  <si>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</si>
  <si>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</si>
  <si>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</si>
  <si>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</si>
  <si>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</si>
  <si>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</si>
  <si>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</si>
  <si>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</si>
  <si>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</si>
  <si>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</si>
  <si>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</si>
  <si>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</si>
  <si>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</si>
  <si>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</si>
  <si>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</si>
  <si>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</si>
  <si>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</si>
  <si>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</si>
  <si>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</si>
  <si>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</si>
  <si>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</si>
  <si>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</si>
  <si>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</si>
  <si>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</si>
  <si>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</si>
  <si>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</si>
  <si>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</si>
  <si>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</si>
  <si>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</si>
  <si>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</si>
  <si>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</si>
  <si>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</si>
  <si>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</si>
  <si>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</si>
  <si>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</si>
  <si>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</si>
  <si>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</si>
  <si>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</si>
  <si>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</si>
  <si>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</si>
  <si>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</si>
  <si>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</si>
  <si>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</si>
  <si>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</si>
  <si>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</si>
  <si>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</si>
  <si>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</si>
  <si>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</si>
  <si>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</si>
  <si>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</si>
  <si>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</si>
  <si>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</si>
  <si>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</si>
  <si>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</si>
  <si>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</si>
  <si>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</si>
  <si>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</si>
  <si>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</si>
  <si>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</si>
  <si>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</si>
  <si>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</si>
  <si>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</si>
  <si>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</si>
  <si>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</si>
  <si>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</si>
  <si>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</si>
  <si>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</si>
  <si>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</si>
  <si>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</si>
  <si>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</si>
  <si>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</si>
  <si>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</si>
  <si>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</si>
  <si>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</si>
  <si>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</si>
  <si>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</si>
  <si>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</si>
  <si>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</si>
  <si>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</si>
  <si>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</si>
  <si>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</si>
  <si>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</si>
  <si>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</si>
  <si>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</si>
  <si>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</si>
  <si>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</si>
  <si>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</si>
  <si>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</si>
  <si>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</si>
  <si>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</si>
  <si>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</si>
  <si>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</si>
  <si>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</si>
  <si>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</si>
  <si>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</si>
  <si>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</si>
  <si>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</si>
  <si>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</si>
  <si>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</si>
  <si>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</si>
  <si>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</si>
  <si>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</si>
  <si>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</si>
  <si>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</si>
  <si>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</si>
  <si>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</si>
  <si>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</si>
  <si>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</si>
  <si>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</si>
  <si>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</si>
  <si>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</si>
  <si>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</si>
  <si>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</si>
  <si>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</si>
  <si>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</si>
  <si>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</si>
  <si>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</si>
  <si>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</si>
  <si>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</si>
  <si>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</si>
  <si>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</si>
  <si>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</si>
  <si>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</si>
  <si>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</si>
  <si>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</si>
  <si>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</si>
  <si>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</si>
  <si>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</si>
  <si>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</si>
  <si>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</si>
  <si>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</si>
  <si>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</si>
  <si>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</si>
  <si>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</si>
  <si>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</si>
  <si>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</si>
  <si>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</si>
  <si>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</si>
  <si>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</si>
  <si>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</si>
  <si>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</si>
  <si>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</si>
  <si>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</si>
  <si>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</si>
  <si>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</si>
  <si>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</si>
  <si>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</si>
  <si>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</si>
  <si>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</si>
  <si>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</si>
  <si>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</si>
  <si>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</si>
  <si>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</si>
  <si>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</si>
  <si>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</si>
  <si>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</si>
  <si>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</si>
  <si>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</si>
  <si>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</si>
  <si>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</si>
  <si>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</si>
  <si>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</si>
  <si>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</si>
  <si>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</si>
  <si>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</si>
  <si>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</si>
  <si>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</si>
  <si>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</si>
  <si>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</si>
  <si>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</si>
  <si>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</si>
  <si>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</si>
  <si>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</si>
  <si>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</si>
  <si>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</si>
  <si>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</si>
  <si>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</si>
  <si>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</si>
  <si>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</si>
  <si>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</si>
  <si>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</si>
  <si>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</si>
  <si>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</si>
  <si>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</si>
  <si>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</si>
  <si>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</si>
  <si>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</si>
  <si>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</si>
  <si>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</si>
  <si>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</si>
  <si>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</si>
  <si>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</si>
  <si>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</si>
  <si>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</si>
  <si>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</si>
  <si>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</si>
  <si>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</si>
  <si>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</si>
  <si>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</si>
  <si>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</si>
  <si>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</si>
  <si>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</si>
  <si>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</si>
  <si>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</si>
  <si>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</si>
  <si>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</si>
  <si>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</si>
  <si>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</si>
  <si>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</si>
  <si>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</si>
  <si>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</si>
  <si>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</si>
  <si>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</si>
  <si>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</si>
  <si>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</si>
  <si>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</si>
  <si>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</si>
  <si>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</si>
  <si>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</si>
  <si>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</si>
  <si>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</si>
  <si>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</si>
  <si>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</si>
  <si>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</si>
  <si>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</si>
  <si>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</si>
  <si>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</si>
  <si>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</si>
  <si>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</si>
  <si>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</si>
  <si>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</si>
  <si>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</si>
  <si>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</si>
  <si>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</si>
  <si>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</si>
  <si>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</si>
  <si>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</si>
  <si>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</si>
  <si>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</si>
  <si>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</si>
  <si>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</si>
  <si>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</si>
  <si>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</si>
  <si>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</si>
  <si>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</si>
  <si>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</si>
  <si>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</si>
  <si>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</si>
  <si>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</si>
  <si>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</si>
  <si>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</si>
  <si>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</si>
  <si>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</si>
  <si>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</si>
  <si>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</si>
  <si>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</si>
  <si>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</si>
  <si>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</si>
  <si>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</si>
  <si>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</si>
  <si>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</si>
  <si>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</si>
  <si>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</si>
  <si>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</si>
  <si>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</si>
  <si>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</si>
  <si>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</si>
  <si>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</si>
  <si>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</si>
  <si>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</si>
  <si>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</si>
  <si>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</si>
  <si>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</si>
  <si>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</si>
  <si>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</si>
  <si>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</si>
  <si>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</si>
  <si>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</si>
  <si>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</si>
  <si>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</si>
  <si>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</si>
  <si>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</si>
  <si>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</si>
  <si>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</si>
  <si>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</si>
  <si>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</si>
  <si>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</si>
  <si>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</si>
  <si>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</si>
  <si>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</si>
  <si>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</si>
  <si>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</si>
  <si>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</si>
  <si>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</si>
  <si>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</si>
  <si>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</si>
  <si>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</si>
  <si>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</si>
  <si>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</si>
  <si>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</si>
  <si>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</si>
  <si>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</si>
  <si>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</si>
  <si>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</si>
  <si>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</si>
  <si>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</si>
  <si>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</si>
  <si>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</si>
  <si>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</si>
  <si>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</si>
  <si>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</si>
  <si>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</si>
  <si>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</si>
  <si>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</si>
  <si>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</si>
  <si>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</si>
  <si>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</si>
  <si>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</si>
  <si>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</si>
  <si>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</si>
  <si>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</si>
  <si>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</si>
  <si>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</si>
  <si>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</si>
  <si>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</si>
  <si>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</si>
  <si>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</si>
  <si>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</si>
  <si>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</si>
  <si>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</si>
  <si>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</si>
  <si>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</si>
  <si>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</si>
  <si>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</si>
  <si>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</si>
  <si>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</si>
  <si>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</si>
  <si>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</si>
  <si>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</si>
  <si>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</si>
  <si>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</si>
  <si>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</si>
  <si>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</si>
  <si>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</si>
  <si>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</si>
  <si>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</si>
  <si>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</si>
  <si>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</si>
  <si>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</si>
  <si>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</si>
  <si>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</si>
  <si>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</si>
  <si>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</si>
  <si>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</si>
  <si>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</si>
  <si>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</si>
  <si>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</si>
  <si>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</si>
  <si>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</si>
  <si>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</si>
  <si>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</si>
  <si>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</si>
  <si>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</si>
  <si>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</si>
  <si>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</si>
  <si>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</si>
  <si>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</si>
  <si>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</si>
  <si>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</si>
  <si>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</si>
  <si>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</si>
  <si>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</si>
  <si>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</si>
  <si>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</si>
  <si>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</si>
  <si>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</si>
  <si>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</si>
  <si>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</si>
  <si>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</si>
  <si>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</si>
  <si>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</si>
  <si>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</si>
  <si>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</si>
  <si>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</si>
  <si>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</si>
  <si>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</si>
  <si>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</si>
  <si>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</si>
  <si>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</si>
  <si>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</si>
  <si>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</si>
  <si>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</si>
  <si>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</si>
  <si>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</si>
  <si>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</si>
  <si>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</si>
  <si>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</si>
  <si>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</si>
  <si>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</si>
  <si>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</si>
  <si>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</si>
  <si>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</si>
  <si>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</si>
  <si>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</si>
  <si>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</si>
  <si>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</si>
  <si>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</si>
  <si>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</si>
  <si>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</si>
  <si>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</si>
  <si>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</si>
  <si>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</si>
  <si>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</si>
  <si>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</si>
  <si>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</si>
  <si>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</si>
  <si>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</si>
  <si>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</si>
  <si>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</si>
  <si>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</si>
  <si>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</si>
  <si>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</si>
  <si>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</si>
  <si>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</si>
  <si>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</si>
  <si>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</si>
  <si>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</si>
  <si>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</si>
  <si>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</si>
  <si>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</si>
  <si>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</si>
  <si>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</si>
  <si>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</si>
  <si>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</si>
  <si>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</si>
  <si>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</si>
  <si>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</si>
  <si>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</si>
  <si>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</si>
  <si>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</si>
  <si>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</si>
  <si>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</si>
  <si>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</si>
  <si>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</si>
  <si>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</si>
  <si>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</si>
  <si>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</si>
  <si>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</si>
  <si>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</si>
  <si>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</si>
  <si>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</si>
  <si>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</si>
  <si>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</si>
  <si>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</si>
  <si>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</si>
  <si>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</si>
  <si>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</si>
  <si>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</si>
  <si>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</si>
  <si>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</si>
  <si>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</si>
  <si>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</si>
  <si>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</si>
  <si>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</si>
  <si>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</si>
  <si>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</si>
  <si>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</si>
  <si>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</si>
  <si>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</si>
  <si>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</si>
  <si>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</si>
  <si>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</si>
  <si>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</si>
  <si>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</si>
  <si>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</si>
  <si>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</si>
  <si>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</si>
  <si>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</si>
  <si>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</si>
  <si>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</si>
  <si>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</si>
  <si>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</si>
  <si>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</si>
  <si>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</si>
  <si>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</si>
  <si>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</si>
  <si>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</si>
  <si>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</si>
  <si>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</si>
  <si>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</si>
  <si>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</si>
  <si>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</si>
  <si>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</si>
  <si>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</si>
  <si>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</si>
  <si>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</si>
  <si>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</si>
  <si>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</si>
  <si>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</si>
  <si>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</si>
  <si>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</si>
  <si>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</si>
  <si>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</si>
  <si>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</si>
  <si>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</si>
  <si>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</si>
  <si>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</si>
  <si>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</si>
  <si>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</si>
  <si>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</si>
  <si>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</si>
  <si>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</si>
  <si>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</si>
  <si>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</si>
  <si>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</si>
  <si>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</si>
  <si>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</si>
  <si>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</si>
  <si>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</si>
  <si>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</si>
  <si>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</si>
  <si>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</si>
  <si>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</si>
  <si>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</si>
  <si>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</si>
  <si>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</si>
  <si>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</si>
  <si>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</si>
  <si>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</si>
  <si>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</si>
  <si>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</si>
  <si>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</si>
  <si>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</si>
  <si>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</si>
  <si>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</si>
  <si>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</si>
  <si>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</si>
  <si>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</si>
  <si>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</si>
  <si>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</si>
  <si>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</si>
  <si>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</si>
  <si>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</si>
  <si>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</si>
  <si>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</si>
  <si>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</si>
  <si>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</si>
  <si>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</si>
  <si>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</si>
  <si>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</si>
  <si>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</si>
  <si>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</si>
  <si>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</si>
  <si>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</si>
  <si>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</si>
  <si>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</si>
  <si>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</si>
  <si>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</si>
  <si>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</si>
  <si>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</si>
  <si>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</si>
  <si>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</si>
  <si>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</si>
  <si>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</si>
  <si>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</si>
  <si>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</si>
  <si>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</si>
  <si>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</si>
  <si>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</si>
  <si>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</si>
  <si>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</si>
  <si>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</si>
  <si>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</si>
  <si>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</si>
  <si>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</si>
  <si>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</si>
  <si>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</si>
  <si>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</si>
  <si>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</si>
  <si>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</si>
  <si>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</si>
  <si>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</si>
  <si>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</si>
  <si>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</si>
  <si>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</si>
  <si>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</si>
  <si>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</si>
  <si>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</si>
  <si>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</si>
  <si>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</si>
  <si>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</si>
  <si>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</si>
  <si>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</si>
  <si>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</si>
  <si>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</si>
  <si>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</si>
  <si>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</si>
  <si>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</si>
  <si>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</si>
  <si>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</si>
  <si>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</si>
  <si>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</si>
  <si>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</si>
  <si>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</si>
  <si>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</si>
  <si>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</si>
  <si>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</si>
  <si>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</si>
  <si>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</si>
  <si>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</si>
  <si>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</si>
  <si>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</si>
  <si>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</si>
  <si>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</si>
  <si>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</si>
  <si>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</si>
  <si>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</si>
  <si>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</si>
  <si>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</si>
  <si>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</si>
  <si>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</si>
  <si>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</si>
  <si>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</si>
  <si>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</si>
  <si>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</si>
  <si>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</si>
  <si>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</si>
  <si>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</si>
  <si>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</si>
  <si>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</si>
  <si>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</si>
  <si>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</si>
  <si>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</si>
  <si>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</si>
  <si>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</si>
  <si>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</si>
  <si>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</si>
  <si>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</si>
  <si>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</si>
  <si>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</si>
  <si>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</si>
  <si>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</si>
  <si>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</si>
  <si>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</si>
  <si>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</si>
  <si>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</si>
  <si>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</si>
  <si>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</si>
  <si>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</si>
  <si>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</si>
  <si>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</si>
  <si>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</si>
  <si>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</si>
  <si>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</si>
  <si>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</si>
  <si>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</si>
  <si>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</si>
  <si>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</si>
  <si>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</si>
  <si>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</si>
  <si>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</si>
  <si>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</si>
  <si>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</si>
  <si>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</si>
  <si>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</si>
  <si>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</si>
  <si>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</si>
  <si>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</si>
  <si>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</si>
  <si>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</si>
  <si>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</si>
  <si>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</si>
  <si>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</si>
  <si>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</si>
  <si>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</si>
  <si>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</si>
  <si>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</si>
  <si>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</si>
  <si>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</si>
  <si>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</si>
  <si>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</si>
  <si>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</si>
  <si>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</si>
  <si>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</si>
  <si>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</si>
  <si>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</si>
  <si>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</si>
  <si>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</si>
  <si>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</si>
  <si>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</si>
  <si>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</si>
  <si>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</si>
  <si>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</si>
  <si>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</si>
  <si>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</si>
  <si>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</si>
  <si>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</si>
  <si>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</si>
  <si>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</si>
  <si>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</si>
  <si>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</si>
  <si>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</si>
  <si>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</si>
  <si>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</si>
  <si>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</si>
  <si>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</si>
  <si>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</si>
  <si>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</si>
  <si>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</si>
  <si>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</si>
  <si>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</si>
  <si>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</si>
  <si>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</si>
  <si>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</si>
  <si>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</si>
  <si>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</si>
  <si>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</si>
  <si>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</si>
  <si>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</si>
  <si>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</si>
  <si>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</si>
  <si>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</si>
  <si>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</si>
  <si>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</si>
  <si>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</si>
  <si>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</si>
  <si>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</si>
  <si>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</si>
  <si>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</si>
  <si>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</si>
  <si>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</si>
  <si>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</si>
  <si>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</si>
  <si>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</si>
  <si>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</si>
  <si>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</si>
  <si>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</si>
  <si>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</si>
  <si>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</si>
  <si>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</si>
  <si>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</si>
  <si>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</si>
  <si>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</si>
  <si>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</si>
  <si>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</si>
  <si>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</si>
  <si>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</si>
  <si>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</si>
  <si>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</si>
  <si>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</si>
  <si>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</si>
  <si>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</si>
  <si>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</si>
  <si>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</si>
  <si>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</si>
  <si>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</si>
  <si>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</si>
  <si>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</si>
  <si>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</si>
  <si>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</si>
  <si>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</si>
  <si>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</si>
  <si>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</si>
  <si>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</si>
  <si>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</si>
  <si>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</si>
  <si>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</si>
  <si>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</si>
  <si>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</si>
  <si>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</si>
  <si>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</si>
  <si>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</si>
  <si>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</si>
  <si>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</si>
  <si>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</si>
  <si>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</si>
  <si>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</si>
  <si>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</si>
  <si>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</si>
  <si>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</si>
  <si>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</si>
  <si>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</si>
  <si>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</si>
  <si>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</si>
  <si>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</si>
  <si>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</si>
  <si>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</si>
  <si>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</si>
  <si>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</si>
  <si>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</si>
  <si>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</si>
  <si>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</si>
  <si>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</si>
  <si>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</si>
  <si>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</si>
  <si>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</si>
  <si>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</si>
  <si>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</si>
  <si>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</si>
  <si>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</si>
  <si>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</si>
  <si>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</si>
  <si>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</si>
  <si>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</si>
  <si>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</si>
  <si>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</si>
  <si>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</si>
  <si>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</si>
  <si>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</si>
  <si>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</si>
  <si>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</si>
  <si>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</si>
  <si>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</si>
  <si>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</si>
  <si>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</si>
  <si>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</si>
  <si>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</si>
  <si>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</si>
  <si>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</si>
  <si>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</si>
  <si>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</si>
  <si>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</si>
  <si>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</si>
  <si>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</si>
  <si>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</si>
  <si>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</si>
  <si>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</si>
  <si>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</si>
  <si>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</si>
  <si>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</si>
  <si>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</si>
  <si>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</si>
  <si>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</si>
  <si>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</si>
  <si>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</si>
  <si>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</si>
  <si>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</si>
  <si>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</si>
  <si>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</si>
  <si>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</si>
  <si>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</si>
  <si>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</si>
  <si>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</si>
  <si>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</si>
  <si>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</si>
  <si>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</si>
  <si>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</si>
  <si>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</si>
  <si>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</si>
  <si>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</si>
  <si>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</si>
  <si>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</si>
  <si>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</si>
  <si>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</si>
  <si>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</si>
  <si>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</si>
  <si>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</si>
  <si>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</si>
  <si>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</si>
  <si>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</si>
  <si>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</si>
  <si>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</si>
  <si>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</si>
  <si>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</si>
  <si>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</si>
  <si>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</si>
  <si>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</si>
  <si>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</si>
  <si>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</si>
  <si>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</si>
  <si>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</si>
  <si>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</si>
  <si>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</si>
  <si>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</si>
  <si>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</si>
  <si>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</si>
  <si>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</si>
  <si>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</si>
  <si>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</si>
  <si>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</si>
  <si>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</si>
  <si>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</si>
  <si>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</si>
  <si>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</si>
  <si>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</si>
  <si>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</si>
  <si>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</si>
  <si>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</si>
  <si>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</si>
  <si>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</si>
  <si>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</si>
  <si>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</si>
  <si>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</si>
  <si>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</si>
  <si>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</si>
  <si>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</si>
  <si>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</si>
  <si>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</si>
  <si>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</si>
  <si>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</si>
  <si>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</si>
  <si>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</si>
  <si>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</si>
  <si>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</si>
  <si>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</si>
  <si>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</si>
  <si>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</si>
  <si>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</si>
  <si>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</si>
  <si>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</si>
  <si>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</si>
  <si>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</si>
  <si>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</si>
  <si>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</si>
  <si>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</si>
  <si>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</si>
  <si>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</si>
  <si>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</si>
  <si>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</si>
  <si>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</si>
  <si>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</si>
  <si>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</si>
  <si>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</si>
  <si>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</si>
  <si>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</si>
  <si>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</si>
  <si>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</si>
  <si>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</si>
  <si>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</si>
  <si>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</si>
  <si>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</si>
  <si>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</si>
  <si>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</si>
  <si>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</si>
  <si>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</si>
  <si>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</si>
  <si>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</si>
  <si>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</si>
  <si>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</si>
  <si>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</si>
  <si>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</si>
  <si>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</si>
  <si>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</si>
  <si>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</si>
  <si>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</si>
  <si>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</si>
  <si>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</si>
  <si>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</si>
  <si>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</si>
  <si>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</si>
  <si>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</si>
  <si>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</si>
  <si>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</si>
  <si>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</si>
  <si>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</si>
  <si>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</si>
  <si>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</si>
  <si>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</si>
  <si>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</si>
  <si>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</si>
  <si>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</si>
  <si>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</si>
  <si>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</si>
  <si>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</si>
  <si>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</si>
  <si>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</si>
  <si>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</si>
  <si>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</si>
  <si>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</si>
  <si>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</si>
  <si>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</si>
  <si>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</si>
  <si>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</si>
  <si>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</si>
  <si>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</si>
  <si>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</si>
  <si>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</si>
  <si>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</si>
  <si>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</si>
  <si>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</si>
  <si>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</si>
  <si>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</si>
  <si>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</si>
  <si>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</si>
  <si>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</si>
  <si>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</si>
  <si>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</si>
  <si>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</si>
  <si>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</si>
  <si>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</si>
  <si>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</si>
  <si>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</si>
  <si>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</si>
  <si>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</si>
  <si>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</si>
  <si>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</si>
  <si>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</si>
  <si>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</si>
  <si>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</si>
  <si>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</si>
  <si>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</si>
  <si>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</si>
  <si>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</si>
  <si>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</si>
  <si>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</si>
  <si>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</si>
  <si>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</si>
  <si>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</si>
  <si>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</si>
  <si>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</si>
  <si>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</si>
  <si>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</si>
  <si>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</si>
  <si>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</si>
  <si>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</si>
  <si>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</si>
  <si>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</si>
  <si>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</si>
  <si>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</si>
  <si>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</si>
  <si>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</si>
  <si>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</si>
  <si>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</si>
  <si>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</si>
  <si>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</si>
  <si>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</si>
  <si>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</si>
  <si>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</si>
  <si>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</si>
  <si>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</si>
  <si>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</si>
  <si>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</si>
  <si>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</si>
  <si>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</si>
  <si>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</si>
  <si>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</si>
  <si>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</si>
  <si>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</si>
  <si>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</si>
  <si>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</si>
  <si>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</si>
  <si>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</si>
  <si>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</si>
  <si>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</si>
  <si>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</si>
  <si>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</si>
  <si>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</si>
  <si>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</si>
  <si>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</si>
  <si>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</si>
  <si>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</si>
  <si>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</si>
  <si>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</si>
  <si>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</si>
  <si>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</si>
  <si>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</si>
  <si>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</si>
  <si>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</si>
  <si>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</si>
  <si>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</si>
  <si>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</si>
  <si>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</si>
  <si>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</si>
  <si>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</si>
  <si>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</si>
  <si>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</si>
  <si>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</si>
  <si>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</si>
  <si>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</si>
  <si>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</si>
  <si>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</si>
  <si>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</si>
  <si>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</si>
  <si>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</si>
  <si>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</si>
  <si>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</si>
  <si>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</si>
  <si>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</si>
  <si>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</si>
  <si>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</si>
  <si>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</si>
  <si>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</si>
  <si>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</si>
  <si>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</si>
  <si>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</si>
  <si>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</si>
  <si>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</si>
  <si>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</si>
  <si>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</si>
  <si>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</si>
  <si>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</si>
  <si>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</si>
  <si>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</si>
  <si>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</si>
  <si>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</si>
  <si>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</si>
  <si>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</si>
  <si>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</si>
  <si>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</si>
  <si>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</si>
  <si>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</si>
  <si>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</si>
  <si>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</si>
  <si>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</si>
  <si>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</si>
  <si>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</si>
  <si>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</si>
  <si>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</si>
  <si>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</si>
  <si>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</si>
  <si>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</si>
  <si>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</si>
  <si>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</si>
  <si>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</si>
  <si>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</si>
  <si>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</si>
  <si>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</si>
  <si>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</si>
  <si>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</si>
  <si>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</si>
  <si>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</si>
  <si>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</si>
  <si>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</si>
  <si>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</si>
  <si>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</si>
  <si>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</si>
  <si>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</si>
  <si>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</si>
  <si>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</si>
  <si>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</si>
  <si>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</si>
  <si>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</si>
  <si>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</si>
  <si>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</si>
  <si>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</si>
  <si>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</si>
  <si>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</si>
  <si>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</si>
  <si>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</si>
  <si>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</si>
  <si>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</si>
  <si>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</si>
  <si>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</si>
  <si>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</si>
  <si>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</si>
  <si>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</si>
  <si>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</si>
  <si>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</si>
  <si>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</si>
  <si>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</si>
  <si>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</si>
  <si>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</si>
  <si>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</si>
  <si>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</si>
  <si>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</si>
  <si>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</si>
  <si>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</si>
  <si>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</si>
  <si>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</si>
  <si>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</si>
  <si>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</si>
  <si>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</si>
  <si>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</si>
  <si>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</si>
  <si>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</si>
  <si>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</si>
  <si>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</si>
  <si>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</si>
  <si>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</si>
  <si>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</si>
  <si>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</si>
  <si>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</si>
  <si>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</si>
  <si>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</si>
  <si>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</si>
  <si>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</si>
  <si>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</si>
  <si>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</si>
  <si>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</si>
  <si>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</si>
  <si>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</si>
  <si>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</si>
  <si>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</si>
  <si>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</si>
  <si>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</si>
  <si>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</si>
  <si>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</si>
  <si>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</si>
  <si>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</si>
  <si>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</si>
  <si>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</si>
  <si>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</si>
  <si>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</si>
  <si>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</si>
  <si>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</si>
  <si>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</si>
  <si>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</si>
  <si>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</si>
  <si>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</si>
  <si>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</si>
  <si>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</si>
  <si>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</si>
  <si>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</si>
  <si>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</si>
  <si>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</si>
  <si>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</si>
  <si>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</si>
  <si>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</si>
  <si>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</si>
  <si>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</si>
  <si>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</si>
  <si>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</si>
  <si>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</si>
  <si>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</si>
  <si>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</si>
  <si>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</si>
  <si>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</si>
  <si>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</si>
  <si>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</si>
  <si>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</si>
  <si>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</si>
  <si>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</si>
  <si>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</si>
  <si>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</si>
  <si>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</si>
  <si>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</si>
  <si>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</si>
  <si>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</si>
  <si>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</si>
  <si>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</si>
  <si>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</si>
  <si>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</si>
  <si>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</si>
  <si>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</si>
  <si>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</si>
  <si>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</si>
  <si>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</si>
  <si>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</si>
  <si>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</si>
  <si>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</si>
  <si>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</si>
  <si>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</si>
  <si>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</si>
  <si>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</si>
  <si>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</si>
  <si>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</si>
  <si>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</si>
  <si>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</si>
  <si>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</si>
  <si>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</si>
  <si>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</si>
  <si>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</si>
  <si>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</si>
  <si>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</si>
  <si>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</si>
  <si>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</si>
  <si>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</si>
  <si>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</si>
  <si>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</si>
  <si>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</si>
  <si>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</si>
  <si>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</si>
  <si>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</si>
  <si>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</si>
  <si>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</si>
  <si>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</si>
  <si>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</si>
  <si>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</si>
  <si>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</si>
  <si>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</si>
  <si>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</si>
  <si>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</si>
  <si>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</si>
  <si>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</si>
  <si>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</si>
  <si>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</si>
  <si>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</si>
  <si>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</si>
  <si>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</si>
  <si>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</si>
  <si>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</si>
  <si>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</si>
  <si>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</si>
  <si>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</si>
  <si>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</si>
  <si>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</si>
  <si>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</si>
  <si>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</si>
  <si>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</si>
  <si>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</si>
  <si>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</si>
  <si>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</si>
  <si>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</si>
  <si>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</si>
  <si>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</si>
  <si>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</si>
  <si>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</si>
  <si>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</si>
  <si>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</si>
  <si>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</si>
  <si>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</si>
  <si>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</si>
  <si>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</si>
  <si>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</si>
  <si>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</si>
  <si>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</si>
  <si>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</si>
  <si>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</si>
  <si>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</si>
  <si>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</si>
  <si>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</si>
  <si>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</si>
  <si>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</si>
  <si>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</si>
  <si>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</si>
  <si>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</si>
  <si>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</si>
  <si>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</si>
  <si>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</si>
  <si>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</si>
  <si>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</si>
  <si>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</si>
  <si>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</si>
  <si>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</si>
  <si>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</si>
  <si>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</si>
  <si>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</si>
  <si>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</si>
  <si>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</si>
  <si>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</si>
  <si>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</si>
  <si>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</si>
  <si>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</si>
  <si>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</si>
  <si>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</si>
  <si>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</si>
  <si>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</si>
  <si>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</si>
  <si>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</si>
  <si>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</si>
  <si>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</si>
  <si>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</si>
  <si>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</si>
  <si>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</si>
  <si>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</si>
  <si>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</si>
  <si>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</si>
  <si>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</si>
  <si>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</si>
  <si>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</si>
  <si>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</si>
  <si>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</si>
  <si>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</si>
  <si>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</si>
  <si>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</si>
  <si>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</si>
  <si>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</si>
  <si>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</si>
  <si>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</si>
  <si>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</si>
  <si>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</si>
  <si>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</si>
  <si>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</si>
  <si>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</si>
  <si>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</si>
  <si>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</si>
  <si>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</si>
  <si>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</si>
  <si>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</si>
  <si>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</si>
  <si>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</si>
  <si>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</si>
  <si>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</si>
  <si>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</si>
  <si>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</si>
  <si>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</si>
  <si>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</si>
  <si>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</si>
  <si>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</si>
  <si>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</si>
  <si>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</si>
  <si>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</si>
  <si>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</si>
  <si>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</si>
  <si>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</si>
  <si>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</si>
  <si>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</si>
  <si>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</si>
  <si>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</si>
  <si>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</si>
  <si>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</si>
  <si>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</si>
  <si>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</si>
  <si>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</si>
  <si>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</si>
  <si>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</si>
  <si>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</si>
  <si>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</si>
  <si>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</si>
  <si>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</si>
  <si>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</si>
  <si>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</si>
  <si>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</si>
  <si>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</si>
  <si>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</si>
  <si>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</si>
  <si>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</si>
  <si>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</si>
  <si>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</si>
  <si>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</si>
  <si>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</si>
  <si>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</si>
  <si>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</si>
  <si>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</si>
  <si>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</si>
  <si>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</si>
  <si>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</si>
  <si>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</si>
  <si>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</si>
  <si>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</si>
  <si>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</si>
  <si>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</si>
  <si>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</si>
  <si>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</si>
  <si>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</si>
  <si>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</si>
  <si>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</si>
  <si>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</si>
  <si>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</si>
  <si>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</si>
  <si>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</si>
  <si>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</si>
  <si>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</si>
  <si>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</si>
  <si>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</si>
  <si>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</si>
  <si>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</si>
  <si>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</si>
  <si>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</si>
  <si>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</si>
  <si>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</si>
  <si>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</si>
  <si>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</si>
  <si>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</si>
  <si>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</si>
  <si>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</si>
  <si>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</si>
  <si>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</si>
  <si>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</si>
  <si>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</si>
  <si>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</si>
  <si>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</si>
  <si>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</si>
  <si>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</si>
  <si>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</si>
  <si>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</si>
  <si>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</si>
  <si>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</si>
  <si>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</si>
  <si>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</si>
  <si>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</si>
  <si>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</si>
  <si>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</si>
  <si>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</si>
  <si>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</si>
  <si>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</si>
  <si>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</si>
  <si>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</si>
  <si>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</si>
  <si>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</si>
  <si>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</si>
  <si>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</si>
  <si>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</si>
  <si>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</si>
  <si>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</si>
  <si>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</si>
  <si>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</si>
  <si>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</si>
  <si>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</si>
  <si>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</si>
  <si>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</si>
  <si>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</si>
  <si>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</si>
  <si>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</si>
  <si>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</si>
  <si>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</si>
  <si>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</si>
  <si>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</si>
  <si>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</si>
  <si>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</si>
  <si>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</si>
  <si>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</si>
  <si>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</si>
  <si>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</si>
  <si>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</si>
  <si>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</si>
  <si>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</si>
  <si>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</si>
  <si>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</si>
  <si>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</si>
  <si>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</si>
  <si>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</si>
  <si>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</si>
  <si>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</si>
  <si>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</si>
  <si>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</si>
  <si>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</si>
  <si>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</si>
  <si>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</si>
  <si>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</si>
  <si>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</si>
  <si>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</si>
  <si>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</si>
  <si>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</si>
  <si>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</si>
  <si>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</si>
  <si>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</si>
  <si>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</si>
  <si>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</si>
  <si>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</si>
  <si>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</si>
  <si>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</si>
  <si>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</si>
  <si>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</si>
  <si>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</si>
  <si>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</si>
  <si>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</si>
  <si>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</si>
  <si>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</si>
  <si>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</si>
  <si>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</si>
  <si>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</si>
  <si>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</si>
  <si>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</si>
  <si>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</si>
  <si>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</si>
  <si>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</si>
  <si>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</si>
  <si>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</si>
  <si>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</si>
  <si>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</si>
  <si>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</si>
  <si>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</si>
  <si>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</si>
  <si>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</si>
  <si>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</si>
  <si>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</si>
  <si>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</si>
  <si>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</si>
  <si>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</si>
  <si>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</si>
  <si>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</si>
  <si>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</si>
  <si>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</si>
  <si>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</si>
  <si>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</si>
  <si>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</si>
  <si>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</si>
  <si>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</si>
  <si>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</si>
  <si>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</si>
  <si>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</si>
  <si>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</si>
  <si>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</si>
  <si>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</si>
  <si>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</si>
  <si>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</si>
  <si>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</si>
  <si>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</si>
  <si>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</si>
  <si>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</si>
  <si>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</si>
  <si>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</si>
  <si>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</si>
  <si>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</si>
  <si>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</si>
  <si>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</si>
  <si>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</si>
  <si>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</si>
  <si>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</si>
  <si>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</si>
  <si>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</si>
  <si>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</si>
  <si>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</si>
  <si>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</si>
  <si>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</si>
  <si>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</si>
  <si>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</si>
  <si>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</si>
  <si>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</si>
  <si>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</si>
  <si>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</si>
  <si>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</si>
  <si>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</si>
  <si>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</si>
  <si>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</si>
  <si>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</si>
  <si>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</si>
  <si>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</si>
  <si>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</si>
  <si>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</si>
  <si>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</si>
  <si>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</si>
  <si>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</si>
  <si>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</si>
  <si>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</si>
  <si>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</si>
  <si>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</si>
  <si>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</si>
  <si>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</si>
  <si>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</si>
  <si>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</si>
  <si>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</si>
  <si>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</si>
  <si>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</si>
  <si>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</si>
  <si>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</si>
  <si>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</si>
  <si>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</si>
  <si>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</si>
  <si>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</si>
  <si>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</si>
  <si>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</si>
  <si>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</si>
  <si>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</si>
  <si>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</si>
  <si>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</si>
  <si>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</si>
  <si>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</si>
  <si>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</si>
  <si>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</si>
  <si>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</si>
  <si>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</si>
  <si>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</si>
  <si>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</si>
  <si>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</si>
  <si>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</si>
  <si>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</si>
  <si>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</si>
  <si>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</si>
  <si>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</si>
  <si>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</si>
  <si>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</si>
  <si>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</si>
  <si>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</si>
  <si>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</si>
  <si>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</si>
  <si>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</si>
  <si>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</si>
  <si>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</si>
  <si>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</si>
  <si>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</si>
  <si>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</si>
  <si>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</si>
  <si>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</si>
  <si>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</si>
  <si>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</si>
  <si>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</si>
  <si>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</si>
  <si>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</si>
  <si>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</si>
  <si>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</si>
  <si>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</si>
  <si>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</si>
  <si>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</si>
  <si>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</si>
  <si>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</si>
  <si>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</si>
  <si>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</si>
  <si>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</si>
  <si>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</si>
  <si>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</si>
  <si>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</si>
  <si>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</si>
  <si>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</si>
  <si>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</si>
  <si>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</si>
  <si>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</si>
  <si>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</si>
  <si>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</si>
  <si>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</si>
  <si>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</si>
  <si>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</si>
  <si>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</si>
  <si>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</si>
  <si>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</si>
  <si>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</si>
  <si>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</si>
  <si>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</si>
  <si>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</si>
  <si>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</si>
  <si>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</si>
  <si>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</si>
  <si>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</si>
  <si>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</si>
  <si>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</si>
  <si>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</si>
  <si>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</si>
  <si>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</si>
  <si>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</si>
  <si>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</si>
  <si>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</si>
  <si>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</si>
  <si>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</si>
  <si>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</si>
  <si>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</si>
  <si>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</si>
  <si>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</si>
  <si>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</si>
  <si>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</si>
  <si>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</si>
  <si>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</si>
  <si>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</si>
  <si>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</si>
  <si>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</si>
  <si>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</si>
  <si>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</si>
  <si>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</si>
  <si>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</si>
  <si>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</si>
  <si>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</si>
  <si>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</si>
  <si>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</si>
  <si>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</si>
  <si>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</si>
  <si>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</si>
  <si>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</si>
  <si>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</si>
  <si>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</si>
  <si>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</si>
  <si>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</si>
  <si>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</si>
  <si>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</si>
  <si>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</si>
  <si>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</si>
  <si>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</si>
  <si>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</si>
  <si>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</si>
  <si>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</si>
  <si>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</si>
  <si>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</si>
  <si>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</si>
  <si>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</si>
  <si>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</si>
  <si>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</si>
  <si>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</si>
  <si>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</si>
  <si>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</si>
  <si>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</si>
  <si>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</si>
  <si>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</si>
  <si>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</si>
  <si>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</si>
  <si>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</si>
  <si>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</si>
  <si>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</si>
  <si>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</si>
  <si>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</si>
  <si>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</si>
  <si>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</si>
  <si>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</si>
  <si>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</si>
  <si>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</si>
  <si>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</si>
  <si>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</si>
  <si>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</si>
  <si>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</si>
  <si>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</si>
  <si>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</si>
  <si>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</si>
  <si>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</si>
  <si>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</si>
  <si>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</si>
  <si>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</si>
  <si>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</si>
  <si>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</si>
  <si>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</si>
  <si>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</si>
  <si>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</si>
  <si>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</si>
  <si>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</si>
  <si>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</si>
  <si>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</si>
  <si>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</si>
  <si>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</si>
  <si>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</si>
  <si>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</si>
  <si>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</si>
  <si>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</si>
  <si>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</si>
  <si>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</si>
  <si>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</si>
  <si>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</si>
  <si>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</si>
  <si>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</si>
  <si>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</si>
  <si>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</si>
  <si>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</si>
  <si>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</si>
  <si>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</si>
  <si>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</si>
  <si>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</si>
  <si>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</si>
  <si>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</si>
  <si>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</si>
  <si>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</si>
  <si>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</si>
  <si>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</si>
  <si>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</si>
  <si>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</si>
  <si>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</si>
  <si>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</si>
  <si>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</si>
  <si>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</si>
  <si>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</si>
  <si>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</si>
  <si>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</si>
  <si>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</si>
  <si>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</si>
  <si>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</si>
  <si>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</si>
  <si>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</si>
  <si>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</si>
  <si>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</si>
  <si>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</si>
  <si>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</si>
  <si>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</si>
  <si>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</si>
  <si>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</si>
  <si>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</si>
  <si>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</si>
  <si>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</si>
  <si>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</si>
  <si>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</si>
  <si>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</si>
  <si>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</si>
  <si>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</si>
  <si>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</si>
  <si>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</si>
  <si>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</si>
  <si>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</si>
  <si>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</si>
  <si>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</si>
  <si>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</si>
  <si>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</si>
  <si>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</si>
  <si>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</si>
  <si>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</si>
  <si>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</si>
  <si>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</si>
  <si>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</si>
  <si>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</si>
  <si>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</si>
  <si>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</si>
  <si>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</si>
  <si>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</si>
  <si>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</si>
  <si>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</si>
  <si>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</si>
  <si>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</si>
  <si>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</si>
  <si>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</si>
  <si>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</si>
  <si>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</si>
  <si>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</si>
  <si>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</si>
  <si>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</si>
  <si>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</si>
  <si>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</si>
  <si>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</si>
  <si>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</si>
  <si>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</si>
  <si>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</si>
  <si>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</si>
  <si>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</si>
  <si>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</si>
  <si>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</si>
  <si>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</si>
  <si>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</si>
  <si>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</si>
  <si>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</si>
  <si>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</si>
  <si>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</si>
  <si>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</si>
  <si>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</si>
  <si>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</si>
  <si>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</si>
  <si>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</si>
  <si>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</si>
  <si>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</si>
  <si>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</si>
  <si>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</si>
  <si>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</si>
  <si>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</si>
  <si>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</si>
  <si>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</si>
  <si>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</si>
  <si>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</si>
  <si>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</si>
  <si>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</si>
  <si>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</si>
  <si>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</si>
  <si>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</si>
  <si>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</si>
  <si>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</si>
  <si>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</si>
  <si>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</si>
  <si>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</si>
  <si>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</si>
  <si>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</si>
  <si>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</si>
  <si>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</si>
  <si>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</si>
  <si>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</si>
  <si>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</si>
  <si>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</si>
  <si>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</si>
  <si>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</si>
  <si>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</si>
  <si>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</si>
  <si>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</si>
  <si>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</si>
  <si>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</si>
  <si>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</si>
  <si>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</si>
  <si>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</si>
  <si>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</si>
  <si>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</si>
  <si>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</si>
  <si>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</si>
  <si>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</si>
  <si>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</si>
  <si>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</si>
  <si>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</si>
  <si>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</si>
  <si>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</si>
  <si>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</si>
  <si>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</si>
  <si>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</si>
  <si>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</si>
  <si>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</si>
  <si>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</si>
  <si>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</si>
  <si>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</si>
  <si>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</si>
  <si>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</si>
  <si>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</si>
  <si>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</si>
  <si>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</si>
  <si>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</si>
  <si>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</si>
  <si>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</si>
  <si>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</si>
  <si>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</si>
  <si>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</si>
  <si>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</si>
  <si>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</si>
  <si>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</si>
  <si>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</si>
  <si>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</si>
  <si>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</si>
  <si>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</si>
  <si>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</si>
  <si>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</si>
  <si>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</si>
  <si>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</si>
  <si>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</si>
  <si>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</si>
  <si>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</si>
  <si>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</si>
  <si>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</si>
  <si>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</si>
  <si>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</si>
  <si>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</si>
  <si>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</si>
  <si>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</si>
  <si>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</si>
  <si>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</si>
  <si>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</si>
  <si>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</si>
  <si>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</si>
  <si>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</si>
  <si>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</si>
  <si>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</si>
  <si>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</si>
  <si>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</si>
  <si>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</si>
  <si>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</si>
  <si>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</si>
  <si>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</si>
  <si>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</si>
  <si>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</si>
  <si>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</si>
  <si>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</si>
  <si>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</si>
  <si>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</si>
  <si>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</si>
  <si>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</si>
  <si>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</si>
  <si>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</si>
  <si>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</si>
  <si>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</si>
  <si>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</si>
  <si>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</si>
  <si>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</si>
  <si>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</si>
  <si>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</si>
  <si>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</si>
  <si>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</si>
  <si>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</si>
  <si>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</si>
  <si>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</si>
  <si>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</si>
  <si>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</si>
  <si>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</si>
  <si>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</si>
  <si>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</si>
  <si>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</si>
  <si>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</si>
  <si>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</si>
  <si>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</si>
  <si>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</si>
  <si>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</si>
  <si>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</si>
  <si>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</si>
  <si>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</si>
  <si>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</si>
  <si>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</si>
  <si>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</si>
  <si>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</si>
  <si>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</si>
  <si>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</si>
  <si>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</si>
  <si>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</si>
  <si>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</si>
  <si>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</si>
  <si>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</si>
  <si>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</si>
  <si>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</si>
  <si>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</si>
  <si>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</si>
  <si>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</si>
  <si>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</si>
  <si>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</si>
  <si>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</si>
  <si>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</si>
  <si>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</si>
  <si>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</si>
  <si>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</si>
  <si>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</si>
  <si>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</si>
  <si>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</si>
  <si>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</si>
  <si>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</si>
  <si>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</si>
  <si>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</si>
  <si>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</si>
  <si>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</si>
  <si>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</si>
  <si>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</si>
  <si>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</si>
  <si>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</si>
  <si>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</si>
  <si>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</si>
  <si>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</si>
  <si>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</si>
  <si>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</si>
  <si>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</si>
  <si>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</si>
  <si>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</si>
  <si>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</si>
  <si>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</si>
  <si>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</si>
  <si>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</si>
  <si>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</si>
  <si>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</si>
  <si>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</si>
  <si>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</si>
  <si>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</si>
  <si>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</si>
  <si>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</si>
  <si>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</si>
  <si>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</si>
  <si>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</si>
  <si>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</si>
  <si>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</si>
  <si>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</si>
  <si>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</si>
  <si>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</si>
  <si>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</si>
  <si>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</si>
  <si>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</si>
  <si>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</si>
  <si>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</si>
  <si>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</si>
  <si>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</si>
  <si>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</si>
  <si>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</si>
  <si>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</si>
  <si>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</si>
  <si>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</si>
  <si>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</si>
  <si>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</si>
  <si>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</si>
  <si>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</si>
  <si>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</si>
  <si>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</si>
  <si>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</si>
  <si>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</si>
  <si>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</si>
  <si>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</si>
  <si>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</si>
  <si>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</si>
  <si>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</si>
  <si>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</si>
  <si>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</si>
  <si>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</si>
  <si>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</si>
  <si>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</si>
  <si>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</si>
  <si>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</si>
  <si>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</si>
  <si>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</si>
  <si>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</si>
  <si>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</si>
  <si>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</si>
  <si>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</si>
  <si>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</si>
  <si>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</si>
  <si>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</si>
  <si>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</si>
  <si>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</si>
  <si>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</si>
  <si>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</si>
  <si>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</si>
  <si>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</si>
  <si>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</si>
  <si>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</si>
  <si>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</si>
  <si>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</si>
  <si>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</si>
  <si>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</si>
  <si>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</si>
  <si>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</si>
  <si>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</si>
  <si>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</si>
  <si>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</si>
  <si>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</si>
  <si>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</si>
  <si>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</si>
  <si>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</si>
  <si>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</si>
  <si>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</si>
  <si>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</si>
  <si>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</si>
  <si>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</si>
  <si>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</si>
  <si>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</si>
  <si>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</si>
  <si>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</si>
  <si>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</si>
  <si>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</si>
  <si>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</si>
  <si>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</si>
  <si>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</si>
  <si>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</si>
  <si>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</si>
  <si>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</si>
  <si>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</si>
  <si>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</si>
  <si>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</si>
  <si>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</si>
  <si>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</si>
  <si>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</si>
  <si>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</si>
  <si>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</si>
  <si>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</si>
  <si>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</si>
  <si>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</si>
  <si>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</si>
  <si>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</si>
  <si>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</si>
  <si>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</si>
  <si>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</si>
  <si>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</si>
  <si>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</si>
  <si>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</si>
  <si>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</si>
  <si>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</si>
  <si>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</si>
  <si>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</si>
  <si>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</si>
  <si>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</si>
  <si>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</si>
  <si>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</si>
  <si>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</si>
  <si>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</si>
  <si>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</si>
  <si>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</si>
  <si>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</si>
  <si>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</si>
  <si>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</si>
  <si>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</si>
  <si>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</si>
  <si>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</si>
  <si>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</si>
  <si>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</si>
  <si>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</si>
  <si>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</si>
  <si>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</si>
  <si>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</si>
  <si>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</si>
  <si>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</si>
  <si>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</si>
  <si>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</si>
  <si>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</si>
  <si>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</si>
  <si>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</si>
  <si>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</si>
  <si>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</si>
  <si>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</si>
  <si>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</si>
  <si>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</si>
  <si>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</si>
  <si>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</si>
  <si>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</si>
  <si>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</si>
  <si>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</si>
  <si>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</si>
  <si>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</si>
  <si>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</si>
  <si>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</si>
  <si>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</si>
  <si>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</si>
  <si>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</si>
  <si>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</si>
  <si>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</si>
  <si>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</si>
  <si>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</si>
  <si>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</si>
  <si>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</si>
  <si>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</si>
  <si>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</si>
  <si>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</si>
  <si>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</si>
  <si>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</si>
  <si>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</si>
  <si>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</si>
  <si>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</si>
  <si>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</si>
  <si>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</si>
  <si>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</si>
  <si>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</si>
  <si>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</si>
  <si>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</si>
  <si>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</si>
  <si>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</si>
  <si>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</si>
  <si>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</si>
  <si>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</si>
  <si>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</si>
  <si>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</si>
  <si>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</si>
  <si>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</si>
  <si>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</si>
  <si>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</si>
  <si>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</si>
  <si>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</si>
  <si>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</si>
  <si>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</si>
  <si>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</si>
  <si>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</si>
  <si>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</si>
  <si>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</si>
  <si>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</si>
  <si>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</si>
  <si>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</si>
  <si>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</si>
  <si>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</si>
  <si>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</si>
  <si>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</si>
  <si>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</si>
  <si>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</si>
  <si>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</si>
  <si>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</si>
  <si>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</si>
  <si>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</si>
  <si>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</si>
  <si>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</si>
  <si>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</si>
  <si>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</si>
  <si>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</si>
  <si>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</si>
  <si>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</si>
  <si>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</si>
  <si>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</si>
  <si>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</si>
  <si>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</si>
  <si>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</si>
  <si>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</si>
  <si>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</si>
  <si>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</si>
  <si>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</si>
  <si>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</si>
  <si>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</si>
  <si>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</si>
  <si>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</si>
  <si>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</si>
  <si>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</si>
  <si>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</si>
  <si>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</si>
  <si>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</si>
  <si>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</si>
  <si>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</si>
  <si>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</si>
  <si>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</si>
  <si>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</si>
  <si>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</si>
  <si>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</si>
  <si>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</si>
  <si>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</si>
  <si>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</si>
  <si>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</si>
  <si>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</si>
  <si>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</si>
  <si>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</si>
  <si>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</si>
  <si>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</si>
  <si>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</si>
  <si>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</si>
  <si>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</si>
  <si>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</si>
  <si>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</si>
  <si>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</si>
  <si>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</si>
  <si>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</si>
  <si>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</si>
  <si>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</si>
  <si>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</si>
  <si>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</si>
  <si>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</si>
  <si>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</si>
  <si>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</si>
  <si>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</si>
  <si>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</si>
  <si>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</si>
  <si>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</si>
  <si>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</si>
  <si>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</si>
  <si>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</si>
  <si>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</si>
  <si>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</si>
  <si>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</si>
  <si>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</si>
  <si>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</si>
  <si>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</si>
  <si>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</si>
  <si>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</si>
  <si>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</si>
  <si>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</si>
  <si>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</si>
  <si>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</si>
  <si>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</si>
  <si>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</si>
  <si>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</si>
  <si>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</si>
  <si>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</si>
  <si>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</si>
  <si>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</si>
  <si>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</si>
  <si>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</si>
  <si>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</si>
  <si>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</si>
  <si>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</si>
  <si>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</si>
  <si>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</si>
  <si>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</si>
  <si>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</si>
  <si>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</si>
  <si>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</si>
  <si>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</si>
  <si>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</si>
  <si>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</si>
  <si>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</si>
  <si>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</si>
  <si>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</si>
  <si>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</si>
  <si>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</si>
  <si>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</si>
  <si>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</si>
  <si>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</si>
  <si>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</si>
  <si>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</si>
  <si>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</si>
  <si>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</si>
  <si>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</si>
  <si>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</si>
  <si>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</si>
  <si>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</si>
  <si>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</si>
  <si>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</si>
  <si>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</si>
  <si>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</si>
  <si>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</si>
  <si>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</si>
  <si>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</si>
  <si>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</si>
  <si>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</si>
  <si>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</si>
  <si>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</si>
  <si>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</si>
  <si>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</si>
  <si>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</si>
  <si>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</si>
  <si>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</si>
  <si>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</si>
  <si>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</si>
  <si>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</si>
  <si>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</si>
  <si>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</si>
  <si>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</si>
  <si>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</si>
  <si>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</si>
  <si>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</si>
  <si>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</si>
  <si>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</si>
  <si>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</si>
  <si>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</si>
  <si>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</si>
  <si>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</si>
  <si>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</si>
  <si>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</si>
  <si>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</si>
  <si>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</si>
  <si>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</si>
  <si>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</si>
  <si>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</si>
  <si>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</si>
  <si>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</si>
  <si>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</si>
  <si>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</si>
  <si>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</si>
  <si>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</si>
  <si>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</si>
  <si>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</si>
  <si>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</si>
  <si>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</si>
  <si>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</si>
  <si>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</si>
  <si>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</si>
  <si>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</si>
  <si>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</si>
  <si>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</si>
  <si>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</si>
  <si>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</si>
  <si>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</si>
  <si>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</si>
  <si>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</si>
  <si>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</si>
  <si>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</si>
  <si>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</si>
  <si>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</si>
  <si>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</si>
  <si>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</si>
  <si>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</si>
  <si>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</si>
  <si>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</si>
  <si>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</si>
  <si>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</si>
  <si>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</si>
  <si>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</si>
  <si>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</si>
  <si>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</si>
  <si>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</si>
  <si>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</si>
  <si>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</si>
  <si>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</si>
  <si>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</si>
  <si>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</si>
  <si>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</si>
  <si>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</si>
  <si>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</si>
  <si>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</si>
  <si>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</si>
  <si>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</si>
  <si>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</si>
  <si>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</si>
  <si>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</si>
  <si>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</si>
  <si>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</si>
  <si>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</si>
  <si>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</si>
  <si>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</si>
  <si>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</si>
  <si>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</si>
  <si>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</si>
  <si>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</si>
  <si>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</si>
  <si>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</si>
  <si>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</si>
  <si>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</si>
  <si>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</si>
  <si>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</si>
  <si>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</si>
  <si>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</si>
  <si>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</si>
  <si>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</si>
  <si>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</si>
  <si>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</si>
  <si>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</si>
  <si>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</si>
  <si>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</si>
  <si>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</si>
  <si>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</si>
  <si>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</si>
  <si>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</si>
  <si>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</si>
  <si>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</si>
  <si>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</si>
  <si>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</si>
  <si>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</si>
  <si>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</si>
  <si>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</si>
  <si>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</si>
  <si>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</si>
  <si>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</si>
  <si>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</si>
  <si>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</si>
  <si>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</si>
  <si>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</si>
  <si>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</si>
  <si>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</si>
  <si>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</si>
  <si>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</si>
  <si>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</si>
  <si>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</si>
  <si>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</si>
  <si>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</si>
  <si>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</si>
  <si>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</si>
  <si>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</si>
  <si>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</si>
  <si>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</si>
  <si>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</si>
  <si>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</si>
  <si>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</si>
  <si>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</si>
  <si>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</si>
  <si>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</si>
  <si>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</si>
  <si>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</si>
  <si>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</si>
  <si>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</si>
  <si>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</si>
  <si>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</si>
  <si>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</si>
  <si>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</si>
  <si>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</si>
  <si>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</si>
  <si>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</si>
  <si>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</si>
  <si>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</si>
  <si>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</si>
  <si>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</si>
  <si>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</si>
  <si>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</si>
  <si>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</si>
  <si>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</si>
  <si>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</si>
  <si>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</si>
  <si>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</si>
  <si>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</si>
  <si>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</si>
  <si>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</si>
  <si>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</si>
  <si>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</si>
  <si>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</si>
  <si>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</si>
  <si>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</si>
  <si>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</si>
  <si>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</si>
  <si>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</si>
  <si>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</si>
  <si>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</si>
  <si>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</si>
  <si>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</si>
  <si>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</si>
  <si>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</si>
  <si>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</si>
  <si>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</si>
  <si>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</si>
  <si>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</si>
  <si>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</si>
  <si>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</si>
  <si>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</si>
  <si>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</si>
  <si>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</si>
  <si>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</si>
  <si>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</si>
  <si>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</si>
  <si>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</si>
  <si>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</si>
  <si>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</si>
  <si>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</si>
  <si>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</si>
  <si>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</si>
  <si>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</si>
  <si>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</si>
  <si>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</si>
  <si>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</si>
  <si>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</si>
  <si>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</si>
  <si>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</si>
  <si>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</si>
  <si>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</si>
  <si>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</si>
  <si>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</si>
  <si>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</si>
  <si>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</si>
  <si>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</si>
  <si>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</si>
  <si>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</si>
  <si>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</si>
  <si>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</si>
  <si>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</si>
  <si>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</si>
  <si>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</si>
  <si>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</si>
  <si>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</si>
  <si>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</si>
  <si>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</si>
  <si>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</si>
  <si>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</si>
  <si>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</si>
  <si>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</si>
  <si>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</si>
  <si>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</si>
  <si>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</si>
  <si>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</si>
  <si>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</si>
  <si>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</si>
  <si>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</si>
  <si>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</si>
  <si>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</si>
  <si>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</si>
  <si>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</si>
  <si>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</si>
  <si>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</si>
  <si>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</si>
  <si>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</si>
  <si>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</si>
  <si>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</si>
  <si>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</si>
  <si>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</si>
  <si>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</si>
  <si>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</si>
  <si>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</si>
  <si>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</si>
  <si>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</si>
  <si>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</si>
  <si>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</si>
  <si>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</si>
  <si>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</si>
  <si>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</si>
  <si>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</si>
  <si>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</si>
  <si>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</si>
  <si>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</si>
  <si>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</si>
  <si>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</si>
  <si>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</si>
  <si>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</si>
  <si>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</si>
  <si>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</si>
  <si>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</si>
  <si>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</si>
  <si>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</si>
  <si>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</si>
  <si>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</si>
  <si>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</si>
  <si>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</si>
  <si>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</si>
  <si>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</si>
  <si>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</si>
  <si>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</si>
  <si>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</si>
  <si>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</si>
  <si>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</si>
  <si>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</si>
  <si>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</si>
  <si>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</si>
  <si>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</si>
  <si>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</si>
  <si>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</si>
  <si>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</si>
  <si>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</si>
  <si>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</si>
  <si>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</si>
  <si>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</si>
  <si>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</si>
  <si>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</si>
  <si>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</si>
  <si>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</si>
  <si>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</si>
  <si>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</si>
  <si>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</si>
  <si>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</si>
  <si>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</si>
  <si>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</si>
  <si>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</si>
  <si>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</si>
  <si>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</si>
  <si>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</si>
  <si>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</si>
  <si>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</si>
  <si>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</si>
  <si>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</si>
  <si>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</si>
  <si>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</si>
  <si>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</si>
  <si>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</si>
  <si>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</si>
  <si>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</si>
  <si>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</si>
  <si>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</si>
  <si>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</si>
  <si>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</si>
  <si>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</si>
  <si>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</si>
  <si>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</si>
  <si>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</si>
  <si>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</si>
  <si>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</si>
  <si>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</si>
  <si>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</si>
  <si>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</si>
  <si>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</si>
  <si>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</si>
  <si>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</si>
  <si>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</si>
  <si>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</si>
  <si>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</si>
  <si>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</si>
  <si>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</si>
  <si>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</si>
  <si>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</si>
  <si>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</si>
  <si>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</si>
  <si>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</si>
  <si>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</si>
  <si>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</si>
  <si>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</si>
  <si>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</si>
  <si>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</si>
  <si>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</si>
  <si>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</si>
  <si>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</si>
  <si>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</si>
  <si>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</si>
  <si>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</si>
  <si>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</si>
  <si>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</si>
  <si>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</si>
  <si>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</si>
  <si>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</si>
  <si>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</si>
  <si>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</si>
  <si>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</si>
  <si>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</si>
  <si>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</si>
  <si>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</si>
  <si>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</si>
  <si>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</si>
  <si>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</si>
  <si>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</si>
  <si>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</si>
  <si>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</si>
  <si>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</si>
  <si>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</si>
  <si>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</si>
  <si>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</si>
  <si>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</si>
  <si>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</si>
  <si>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</si>
  <si>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</si>
  <si>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</si>
  <si>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</si>
  <si>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</si>
  <si>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</si>
  <si>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</si>
  <si>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</si>
  <si>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</si>
  <si>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</si>
  <si>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</si>
  <si>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</si>
  <si>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</si>
  <si>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</si>
  <si>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</si>
  <si>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</si>
  <si>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</si>
  <si>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</si>
  <si>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</si>
  <si>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</si>
  <si>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</si>
  <si>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</si>
  <si>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</si>
  <si>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</si>
  <si>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</si>
  <si>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</si>
  <si>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</si>
  <si>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</si>
  <si>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</si>
  <si>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</si>
  <si>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</si>
  <si>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</si>
  <si>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</si>
  <si>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</si>
  <si>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</si>
  <si>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</si>
  <si>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</si>
  <si>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</si>
  <si>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</si>
  <si>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</si>
  <si>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</si>
  <si>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</si>
  <si>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</si>
  <si>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</si>
  <si>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</si>
  <si>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</si>
  <si>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</si>
  <si>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</si>
  <si>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</si>
  <si>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</si>
  <si>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</si>
  <si>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</si>
  <si>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</si>
  <si>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</si>
  <si>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</si>
  <si>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</si>
  <si>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</si>
  <si>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</si>
  <si>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</si>
  <si>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</si>
  <si>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</si>
  <si>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</si>
  <si>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</si>
  <si>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</si>
  <si>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</si>
  <si>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</si>
  <si>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</si>
  <si>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</si>
  <si>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</si>
  <si>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</si>
  <si>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</si>
  <si>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</si>
  <si>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</si>
  <si>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</si>
  <si>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</si>
  <si>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</si>
  <si>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</si>
  <si>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</si>
  <si>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</si>
  <si>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</si>
  <si>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</si>
  <si>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</si>
  <si>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</si>
  <si>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</si>
  <si>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</si>
  <si>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</si>
  <si>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</si>
  <si>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</si>
  <si>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</si>
  <si>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</si>
  <si>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</si>
  <si>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</si>
  <si>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</si>
  <si>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</si>
  <si>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</si>
  <si>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</si>
  <si>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</si>
  <si>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</si>
  <si>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</si>
  <si>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</si>
  <si>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</si>
  <si>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</si>
  <si>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</si>
  <si>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</si>
  <si>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</si>
  <si>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</si>
  <si>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</si>
  <si>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</si>
  <si>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</si>
  <si>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</si>
  <si>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</si>
  <si>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</si>
  <si>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</si>
  <si>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</si>
  <si>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</si>
  <si>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</si>
  <si>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</si>
  <si>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</si>
  <si>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</si>
  <si>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</si>
  <si>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</si>
  <si>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</si>
  <si>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</si>
  <si>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</si>
  <si>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</si>
  <si>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</si>
  <si>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</si>
  <si>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</si>
  <si>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</si>
  <si>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</si>
  <si>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</si>
  <si>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</si>
  <si>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</si>
  <si>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</si>
  <si>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</si>
  <si>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</si>
  <si>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</si>
  <si>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</si>
  <si>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</si>
  <si>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</si>
  <si>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</si>
  <si>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</si>
  <si>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</si>
  <si>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</si>
  <si>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</si>
  <si>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</si>
  <si>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</si>
  <si>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</si>
  <si>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</si>
  <si>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</si>
  <si>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</si>
  <si>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</si>
  <si>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</si>
  <si>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</si>
  <si>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</si>
  <si>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</si>
  <si>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</si>
  <si>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</si>
  <si>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</si>
  <si>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</si>
  <si>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</si>
  <si>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</si>
  <si>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</si>
  <si>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</si>
  <si>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</si>
  <si>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</si>
  <si>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</si>
  <si>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</si>
  <si>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</si>
  <si>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</si>
  <si>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</si>
  <si>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</si>
  <si>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</si>
  <si>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</si>
  <si>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</si>
  <si>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</si>
  <si>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</si>
  <si>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</si>
  <si>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</si>
  <si>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</si>
  <si>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</si>
  <si>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</si>
  <si>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</si>
  <si>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</si>
  <si>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</si>
  <si>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</si>
  <si>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</si>
  <si>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</si>
  <si>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</si>
  <si>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</si>
  <si>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</si>
  <si>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</si>
  <si>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</si>
  <si>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</si>
  <si>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</si>
  <si>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</si>
  <si>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</si>
  <si>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</si>
  <si>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</si>
  <si>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</si>
  <si>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</si>
  <si>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</si>
  <si>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</si>
  <si>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</si>
  <si>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</si>
  <si>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</si>
  <si>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</si>
  <si>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</si>
  <si>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</si>
  <si>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</si>
  <si>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</si>
  <si>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</si>
  <si>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</si>
  <si>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</si>
  <si>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</si>
  <si>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</si>
  <si>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</si>
  <si>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</si>
  <si>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</si>
  <si>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</si>
  <si>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</si>
  <si>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</si>
  <si>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</si>
  <si>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</si>
  <si>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</si>
  <si>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</si>
  <si>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</si>
  <si>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</si>
  <si>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</si>
  <si>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</si>
  <si>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</si>
  <si>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</si>
  <si>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</si>
  <si>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</si>
  <si>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</si>
  <si>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</si>
  <si>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</si>
  <si>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</si>
  <si>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</si>
  <si>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</si>
  <si>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</si>
  <si>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</si>
  <si>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</si>
  <si>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</si>
  <si>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</si>
  <si>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</si>
  <si>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</si>
  <si>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</si>
  <si>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</si>
  <si>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</si>
  <si>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</si>
  <si>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</si>
  <si>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</si>
  <si>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</si>
  <si>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</si>
  <si>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</si>
  <si>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</si>
  <si>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</si>
  <si>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</si>
  <si>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</si>
  <si>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</si>
  <si>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</si>
  <si>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</si>
  <si>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</si>
  <si>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</si>
  <si>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</si>
  <si>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</si>
  <si>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</si>
  <si>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</si>
  <si>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</si>
  <si>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</si>
  <si>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</si>
  <si>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</si>
  <si>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</si>
  <si>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</si>
  <si>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</si>
  <si>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</si>
  <si>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</si>
  <si>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</si>
  <si>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</si>
  <si>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</si>
  <si>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</si>
  <si>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</si>
  <si>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</si>
  <si>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</si>
  <si>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</si>
  <si>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</si>
  <si>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</si>
  <si>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</si>
  <si>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</si>
  <si>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</si>
  <si>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</si>
  <si>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</si>
  <si>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</si>
  <si>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</si>
  <si>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</si>
  <si>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</si>
  <si>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</si>
  <si>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</si>
  <si>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</si>
  <si>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</si>
  <si>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</si>
  <si>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</si>
  <si>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</si>
  <si>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</si>
  <si>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</si>
  <si>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</si>
  <si>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</si>
  <si>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</si>
  <si>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</si>
  <si>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</si>
  <si>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</si>
  <si>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</si>
  <si>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</si>
  <si>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</si>
  <si>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</si>
  <si>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</si>
  <si>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</si>
  <si>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</si>
  <si>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</si>
  <si>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</si>
  <si>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</si>
  <si>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</si>
  <si>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</si>
  <si>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</si>
  <si>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</si>
  <si>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</si>
  <si>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</si>
  <si>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</si>
  <si>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</si>
  <si>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</si>
  <si>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</si>
  <si>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</si>
  <si>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</si>
  <si>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</si>
  <si>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</si>
  <si>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</si>
  <si>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</si>
  <si>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</si>
  <si>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</si>
  <si>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</si>
  <si>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</si>
  <si>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</si>
  <si>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</si>
  <si>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</si>
  <si>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</si>
  <si>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</si>
  <si>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</si>
  <si>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</si>
  <si>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</si>
  <si>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</si>
  <si>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</si>
  <si>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</si>
  <si>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</si>
  <si>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</si>
  <si>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</si>
  <si>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</si>
  <si>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</si>
  <si>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</si>
  <si>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</si>
  <si>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</si>
  <si>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</si>
  <si>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</si>
  <si>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</si>
  <si>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</si>
  <si>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</si>
  <si>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</si>
  <si>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</si>
  <si>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</si>
  <si>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</si>
  <si>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</si>
  <si>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</si>
  <si>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</si>
  <si>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</si>
  <si>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</si>
  <si>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</si>
  <si>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</si>
  <si>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</si>
  <si>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</si>
  <si>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</si>
  <si>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</si>
  <si>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</si>
  <si>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</si>
  <si>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</si>
  <si>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</si>
  <si>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</si>
  <si>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</si>
  <si>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</si>
  <si>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</si>
  <si>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</si>
  <si>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</si>
  <si>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</si>
  <si>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</si>
  <si>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</si>
  <si>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</si>
  <si>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</si>
  <si>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</si>
  <si>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</si>
  <si>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</si>
  <si>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</si>
  <si>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</si>
  <si>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</si>
  <si>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</si>
  <si>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</si>
  <si>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</si>
  <si>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</si>
  <si>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</si>
  <si>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</si>
  <si>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</si>
  <si>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</si>
  <si>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</si>
  <si>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</si>
  <si>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</si>
  <si>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</si>
  <si>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</si>
  <si>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</si>
  <si>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</si>
  <si>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</si>
  <si>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</si>
  <si>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</si>
  <si>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</si>
  <si>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</si>
  <si>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</si>
  <si>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</si>
  <si>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</si>
  <si>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</si>
  <si>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</si>
  <si>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</si>
  <si>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</si>
  <si>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</si>
  <si>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</si>
  <si>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</si>
  <si>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</si>
  <si>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</si>
  <si>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</si>
  <si>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</si>
  <si>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</si>
  <si>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</si>
  <si>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</si>
  <si>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</si>
  <si>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</si>
  <si>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</si>
  <si>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</si>
  <si>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</si>
  <si>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</si>
  <si>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</si>
  <si>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</si>
  <si>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</si>
  <si>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</si>
  <si>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</si>
  <si>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</si>
  <si>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</si>
  <si>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</si>
  <si>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</si>
  <si>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</si>
  <si>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</si>
  <si>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</si>
  <si>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</si>
  <si>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</si>
  <si>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</si>
  <si>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</si>
  <si>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</si>
  <si>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</si>
  <si>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</si>
  <si>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</si>
  <si>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</si>
  <si>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</si>
  <si>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</si>
  <si>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</si>
  <si>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</si>
  <si>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</si>
  <si>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</si>
  <si>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</si>
  <si>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</si>
  <si>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</si>
  <si>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</si>
  <si>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</si>
  <si>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</si>
  <si>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</si>
  <si>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</si>
  <si>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</si>
  <si>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</si>
  <si>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</si>
  <si>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</si>
  <si>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</si>
  <si>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</si>
  <si>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</si>
  <si>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</si>
  <si>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</si>
  <si>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</si>
  <si>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</si>
  <si>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</si>
  <si>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</si>
  <si>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</si>
  <si>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</si>
  <si>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</si>
  <si>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</si>
  <si>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</si>
  <si>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</si>
  <si>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</si>
  <si>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</si>
  <si>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</si>
  <si>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</si>
  <si>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</si>
  <si>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</si>
  <si>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</si>
  <si>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</si>
  <si>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</si>
  <si>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</si>
  <si>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</si>
  <si>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</si>
  <si>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</si>
  <si>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</si>
  <si>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</si>
  <si>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</si>
  <si>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</si>
  <si>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</si>
  <si>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</si>
  <si>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</si>
  <si>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</si>
  <si>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</si>
  <si>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</si>
  <si>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</si>
  <si>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</si>
  <si>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</si>
  <si>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</si>
  <si>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</si>
  <si>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</si>
  <si>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</si>
  <si>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</si>
  <si>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</si>
  <si>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</si>
  <si>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</si>
  <si>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</si>
  <si>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</si>
  <si>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</si>
  <si>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</si>
  <si>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</si>
  <si>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</si>
  <si>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</si>
  <si>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</si>
  <si>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</si>
  <si>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</si>
  <si>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</si>
  <si>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</si>
  <si>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</si>
  <si>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</si>
  <si>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</si>
  <si>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</si>
  <si>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</si>
  <si>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</si>
  <si>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</si>
  <si>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</si>
  <si>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</si>
  <si>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</si>
  <si>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</si>
  <si>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</si>
  <si>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</si>
  <si>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</si>
  <si>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</si>
  <si>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</si>
  <si>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</si>
  <si>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</si>
  <si>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</si>
  <si>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</si>
  <si>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</si>
  <si>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</si>
  <si>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</si>
  <si>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</si>
  <si>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</si>
  <si>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</si>
  <si>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</si>
  <si>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</si>
  <si>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</si>
  <si>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</si>
  <si>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</si>
  <si>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</si>
  <si>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</si>
  <si>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</si>
  <si>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</si>
  <si>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</si>
  <si>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</si>
  <si>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</si>
  <si>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</si>
  <si>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PCM-20251123-00001114</t>
  </si>
  <si>
    <t xml:space="preserve">scattered sites HAJ0077 &amp; HAJ0232 &amp; HAJ0109 / EM team at site HAJ0077 connecting PG 2nd team need 40 min for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</si>
</sst>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6" totalsRowShown="0" headerRowDxfId="47" dataDxfId="46" headerRowBorderDxfId="44" tableBorderDxfId="45" totalsRowBorderDxfId="43">
  <autoFilter ref="A1:L4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321.67392361110979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45984.622349189813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45984.622349189813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45984.622349189813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45984.622349189813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45984.622349537036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45984.622349537036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45984.622349537036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45984.622349537036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45984.622349537036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45984.622349537036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45984.622349537036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45984.622349537036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45984.622349537036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45984.622349537036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45984.622349537036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45984.622349537036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45984.622349537036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45984.622349537036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45984.622349537036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45984.622349537036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45984.622349537036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45984.622349537036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45984.622349537036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45984.622349537036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45984.622349537036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45984.622349537036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45984.622349537036</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45984.622349537036</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45984.622349537036</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159.62251157407445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0.23493055555445608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45984.622349537036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45984.622349537036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45984.622349537036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45984.622349537036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45984.622349537036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45984.622349537036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45984.622349537036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45984.622349537036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45984.622349537036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45984.622349537036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45984.622349537036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45984.622349537036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45984.622349537036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45984.622349537036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45984.622349537036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45984.622349537036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45984.622349537036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45984.622349537036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45984.622349537036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45984.622349537036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45984.622349537036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45984.622349537036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45984.622349537036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45984.622349537036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45984.622349537036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45984.622349537036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45984.622349537036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45984.622349537036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45984.622349537036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45984.622349537036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45984.622349537036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45984.622349537036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45984.622349537036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45984.622349537036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45984.622349537036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45984.622349537036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45984.622349537036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45984.622349537036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45984.622349537036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45984.622349537036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45984.622349537036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45984.622349537036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45984.622349537036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45984.622349537036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45984.622349537036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45984.622349537036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45984.622349537036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45984.622349537036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45984.622349537036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45984.622349537036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45984.622349537036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45984.622349537036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45984.622349537036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45984.622349537036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45984.622349537036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45984.622349537036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45984.622349537036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45984.622349537036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45984.622349537036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45984.622349537036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45984.622349537036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45984.622349537036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45984.622349537036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45984.622349537036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45984.622349537036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45984.622349537036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45984.622349537036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45984.622349537036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45984.622349537036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45984.622349537036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45984.622349537036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45984.622349537036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45984.622349537036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45984.622349537036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45984.622349537036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45984.622349537036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45984.622349537036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45984.622349537036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45984.622349537036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45984.622349537036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45984.622349537036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45984.622349537036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45984.622349537036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45984.622349537036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45984.622349537036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45984.622349537036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45984.622349537036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45984.622349537036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45984.622349537036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45984.622349537036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45984.622349537036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45984.622349537036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45984.622349537036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45984.622349537036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45984.622349537036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45984.622349537036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45984.622349537036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45984.622349537036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45984.622349537036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45984.622349537036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45984.622349537036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45984.622349537036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45984.622349537036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45984.622349537036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45984.622349537036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45984.622349537036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45984.622349537036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45984.622349537036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45984.622349537036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45984.622349537036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45984.622349537036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45984.622349537036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45984.622349537036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45984.622349537036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45984.622349537036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45984.622349537036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45984.622349537036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45984.622349537036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45984.622349537036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45984.622349537036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45984.622349537036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45984.622349537036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45984.622349537036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45984.622349537036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45984.622349537036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45984.622349537036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45984.622349537036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45984.622349537036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45984.622349537036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45984.622349537036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45984.622349537036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45984.622349537036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45984.622349537036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45984.622349537036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45984.622349537036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45984.622349537036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45984.622349537036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45984.622349537036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45984.622349537036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45984.622349537036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45984.622349537036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45984.622349537036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45984.622349537036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45984.622349537036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45984.622349537036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45984.622349537036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45984.622349537036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45984.622349537036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45984.622349537036</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45984.622349537036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45984.622349537036</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45984.622349537036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45984.622349537036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45984.622349537036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45984.622349537036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45984.622349537036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45984.622349537036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45984.622349537036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45984.622349537036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45984.622349537036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45984.622349537036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45984.622349537036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45984.622349537036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45984.622349537036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45984.622349537036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45984.622349537036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45984.622349537036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45984.622349537036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45984.622349537036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45984.622349537036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45984.622349537036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45984.622349537036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45984.622349537036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45984.622349537036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45984.622349537036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45984.622349537036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45984.622349537036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45984.622349537036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45984.622349537036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45984.622349537036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45984.622349537036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45984.622349537036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45984.622349537036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45984.622349537036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45984.622349537036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45984.622349537036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45984.622349537036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45984.622349537036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45984.622349537036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45984.622349537036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45984.622349537036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45984.622349537036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45984.622349537036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45984.622349537036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45984.622349537036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45984.622349537036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45984.622349537036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45984.622349537036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45984.622349537036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45984.622349537036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45984.622349537036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45984.622349537036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45984.622349537036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45984.622349537036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45984.622349537036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45984.622349537036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45984.622349537036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45984.622349537036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45984.622349537036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45984.622349537036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45984.622349537036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45984.622349537036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45984.622349537036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45984.622349537036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45984.622349537036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45984.622349537036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45984.622349537036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45984.622349537036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45984.622349537036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45984.622349537036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45984.622349537036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45984.622349537036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45984.622349537036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45984.622349537036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45984.622349537036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45984.622349537036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45984.622349537036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45984.622349537036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45984.622349537036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45984.622349537036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45984.622349537036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45984.622349537036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45984.622349537036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45984.622349537036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45984.622349537036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45984.622349537036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45984.622349537036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45984.622349537036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45984.622349537036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45984.622349537036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45984.622349537036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45984.622349537036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45984.622349537036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45984.622349537036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45984.622349537036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45984.622349537036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45984.622349537036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45984.622349537036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45984.622349537036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45984.622349537036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45984.622349537036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45984.622349537036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45984.622349537036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45984.622349537036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45984.622349537036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45984.622349537036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45984.622349537036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45984.622349537036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45984.622349537036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45984.622349537036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45984.622349537036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45984.622349537036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45984.622349537036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45984.622349537036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45984.622349537036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45984.622349537036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45984.622349537036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45984.622349537036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45984.622349537036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45984.622349537036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45984.622349537036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45984.622349537036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45984.622349537036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45984.622349537036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45984.622349537036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45984.622349537036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45984.622349537036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45984.622349537036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45984.622349537036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45984.622349537036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45984.622349537036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45984.622349537036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45984.622349537036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45984.622349537036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45984.622349537036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45984.622349537036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45984.622349537036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45984.622349537036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45984.622349537036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45984.622349537036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45984.622349537036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45984.622349537036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45984.622349537036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45984.622349537036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45984.622349537036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45984.622349537036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45984.622349537036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45984.622349537036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45984.622349537036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45984.622349537036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45984.622349537036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45984.622349537036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45984.622349537036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45984.622349537036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45984.622349537036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45984.622349537036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45984.622349537036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45984.622349537036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45984.622349537036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45984.622349537036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45984.622349537036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45984.622349537036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45984.622349537036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45984.622349537036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45984.622349537036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45984.622349537036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45984.622349537036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45984.622349537036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45984.622349537036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45984.622349537036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45984.622349537036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45984.622349537036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45984.622349537036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45984.622349537036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45984.622349537036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45984.622349537036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45984.622349537036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45984.622349537036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45984.622349537036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45984.622349537036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45984.622349537036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45984.622349537036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45984.622349537036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45984.622349537036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45984.622349537036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45984.622349537036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45984.622349537036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45984.622349537036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45984.622349537036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45984.622349537036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45984.622349537036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45984.622349537036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45984.622349537036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45984.622349537036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45984.622349537036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45984.622349537036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45984.622349537036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45984.622349537036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45984.622349537036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45984.622349537036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45984.622349537036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45984.622349537036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45984.622349537036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45984.622349537036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45984.622349537036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45984.622349537036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45984.622349537036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45984.622349537036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45984.622349537036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45984.622349537036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45984.622349537036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45984.622349537036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45984.622349537036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45984.622349537036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45984.622349537036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45984.622349537036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45984.622349537036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45984.622349537036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45984.622349537036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45984.622349537036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45984.622349537036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45984.622349537036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45984.622349537036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45984.622349537036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45984.622349537036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45984.622349537036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45984.622349537036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45984.622349537036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45984.622349537036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45984.622349537036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45984.622349537036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45984.622349537036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45984.622349537036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45984.622349537036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45984.622349537036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45984.622349537036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45984.622349537036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45984.622349537036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45984.622349537036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45984.622349537036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45984.622349537036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45984.622349537036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45984.622349537036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45984.622349537036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45984.622349537036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45984.622349537036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45984.622349537036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45984.622349537036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45984.622349537036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45984.622349537036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45984.622349537036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45984.622349537036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45984.622349537036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45984.622349537036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45984.622349537036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45984.622349537036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45984.622349537036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45984.622349537036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45984.622349537036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45984.622349537036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45984.622349537036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45984.622349537036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45984.622349537036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45984.622349537036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45984.622349537036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45984.622349537036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45984.622349537036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45984.622349537036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45984.622349537036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45984.622349537036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45984.622349537036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45984.622349537036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45984.622349537036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45984.622349537036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45984.622349537036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45984.622349537036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45984.622349537036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45984.622349537036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45984.622349537036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45984.622349537036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45984.622349537036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45984.622349537036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45984.622349537036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45984.622349537036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45984.622349537036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45984.622349537036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45984.622349537036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45984.622349537036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45984.622349537036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45984.622349537036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45984.622349537036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45984.622349537036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45984.622349537036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45984.622349537036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45984.622349537036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45984.622349537036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45984.622349537036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45984.622349537036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45984.622349537036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45984.622349537036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45984.622349537036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45984.622349537036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45984.622349537036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45984.622349537036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45984.622349537036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45984.622349537036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45984.622349537036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45984.622349537036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45984.622349537036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45984.622349537036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45984.622349537036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45984.622349537036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45984.622349537036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45984.622349537036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45984.622349537036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45984.622349537036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45984.622349537036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45984.622349537036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45984.622349537036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45984.622349537036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45984.622349537036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45984.622349537036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45984.622349537036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45984.622349537036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45984.622349537036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45984.622349537036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45984.622349537036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45984.622349537036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45984.622349537036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45984.622349537036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45984.622349537036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45984.622349537036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45984.622349537036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45984.622349537036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45984.622349537036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45984.622349537036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45984.622349537036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45984.622349537036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45984.622349537036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45984.622349537036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45984.622349537036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45984.622349537036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45984.622349537036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45984.622349537036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45984.622349537036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45984.622349537036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45984.622349537036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45984.622349537036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45984.622349537036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45984.622349537036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45984.622349537036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45984.622349537036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45984.622349537036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45984.622349537036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45984.622349537036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45984.622349537036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45984.622349537036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45984.622349537036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45984.622349537036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45984.622349537036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45984.622349537036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45984.622349537036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45984.622349537036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45984.622349537036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45984.622349537036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45984.622349537036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45984.622349537036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45984.622349537036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45984.622349537036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45984.622349537036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45984.622349537036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45984.622349537036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45984.622349537036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45984.622349537036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45984.622349537036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45984.622349537036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45984.622349537036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45984.622349537036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45984.622349537036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45984.622349537036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45984.622349537036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45984.622349537036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45984.622349537036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45984.622349537036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45984.622349537036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45984.622349537036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45984.622349537036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45984.622349537036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45984.622349537036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45984.622349537036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45984.622349537036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45984.622349537036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45984.622349537036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45984.622349537036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45984.622349537036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45984.622349537036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45984.622349537036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45984.622349537036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45984.622349537036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45984.622349537036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45984.622349537036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45984.622349537036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45984.622349537036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45984.622349537036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45984.622349537036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45984.622349537036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45984.622349537036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45984.622349537036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45984.622349537036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45984.622349537036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45984.622349537036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45984.622349537036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45984.622349537036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45984.622349537036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45984.622349537036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45984.622349537036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45984.622349537036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45984.622349537036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45984.622349537036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45984.622349537036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45984.622349537036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45984.622349537036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45984.622349537036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45984.622349537036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45984.622349537036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45984.622349537036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45984.622349537036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45984.622349537036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45984.622349537036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45984.622349537036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45984.622349537036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45984.622349537036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45984.622349537036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45984.622349537036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45984.622349537036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45984.622349537036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45984.622349537036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45984.622349537036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45984.622349537036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45984.622349537036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45984.622349537036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45984.622349537036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45984.622349537036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45984.622349537036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45984.622349537036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45984.622349537036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45984.622349537036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45984.622349537036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45984.622349537036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45984.622349537036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45984.622349537036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45984.622349537036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45984.622349537036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45984.622349537036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45984.622349537036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45984.622349537036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45984.622349537036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45984.622349537036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45984.622349537036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45984.622349537036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45984.622349537036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45984.622349537036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45984.622349537036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45984.622349537036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45984.622349537036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45984.622349537036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45984.622349537036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45984.622349537036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45984.622349537036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45984.622349537036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45984.622349537036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45984.622349537036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45984.622349537036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45984.622349537036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45984.622349537036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45984.622349537036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45984.622349537036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45984.622349537036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45984.622349537036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45984.622349537036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45984.622349537036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45984.622349537036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45984.622349537036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45984.622349537036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45984.622349537036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45984.622349537036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45984.622349537036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45984.622349537036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45984.622349537036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45984.622349537036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45984.622349537036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45984.622349537036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45984.622349537036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45984.622349537036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45984.622349537036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45984.622349537036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45984.622349537036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45984.622349537036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45984.622349537036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45984.622349537036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45984.622349537036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45984.622349537036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45984.622349537036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45984.622349537036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45984.622349537036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45984.622349537036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45984.622349537036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45984.622349537036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45984.622349537036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45984.622349537036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45984.622349537036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45984.622349537036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45984.622349537036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45984.622349537036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45984.622349537036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45984.622349537036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45984.622349537036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45984.622349537036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45984.622349537036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45984.622349537036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45984.622349537036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45984.622349537036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45984.622349537036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45984.622349537036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45984.622349537036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45984.622349537036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45984.622349537036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45984.622349537036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45984.622349537036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45984.622349537036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45984.622349537036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45984.622349537036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45984.622349537036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45984.622349537036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45984.622349537036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45984.622349537036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45984.622349537036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45984.622349537036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45984.622349537036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45984.622349537036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45984.622349537036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45984.622349537036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45984.622349537036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45984.622349537036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45984.622349537036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45984.622349537036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45984.622349537036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45984.622349537036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45984.622349537036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45984.622349537036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45984.622349537036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45984.622349537036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45984.622349537036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45984.622349537036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45984.622349537036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45984.622349537036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45984.622349537036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45984.622349537036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45984.622349537036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45984.622349537036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45984.622349537036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45984.622349537036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45984.622349537036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45984.622349537036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45984.622349537036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45984.622349537036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45984.622349537036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45984.622349537036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45984.622349537036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45984.622349537036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45984.622349537036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45984.622349537036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45984.622349537036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45984.622349537036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45984.622349537036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45984.622349537036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45984.622349537036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45984.622349537036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45984.622349537036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45984.622349537036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45984.622349537036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45984.622349537036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45984.622349537036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45984.622349537036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45984.622349537036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45984.622349537036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45984.622349537036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45984.622349537036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45984.622349537036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45984.622349537036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45984.622349537036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45984.622349537036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45984.622349537036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45984.622349537036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45984.622349537036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45984.622349537036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45984.622349537036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45984.622349537036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45984.622349537036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45984.622349537036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45984.622349537036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45984.622349537036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45984.622349537036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45984.622349537036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45984.622349537036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45984.622349537036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45984.622349537036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45984.622349537036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45984.622349537036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45984.622349537036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45984.622349537036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45984.622349537036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45984.622349537036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45984.622349537036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45984.622349537036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45984.622349537036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45984.622349537036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45984.622349537036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45984.622349537036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45984.622349537036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45984.622349537036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45984.622349537036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45984.622349537036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45984.622349537036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45984.622349537036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45984.622349537036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45984.622349537036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45984.622349537036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45984.622349537036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45984.622349537036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45984.622349537036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45984.622349537036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45984.622349537036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45984.622349537036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45984.622349537036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45984.622349537036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45984.622349537036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45984.622349537036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45984.622349537036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45984.622349537036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45984.622349537036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45984.622349537036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45984.622349537036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45984.622349537036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45984.622349537036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45984.622349537036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45984.622349537036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45984.622349537036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45984.622349537036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45984.622349537036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45984.622349537036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45984.622349537036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45984.622349537036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45984.622349537036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45984.622349537036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45984.622349537036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45984.622349537036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45984.622349537036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45984.622349537036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45984.622349537036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45984.622349537036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45984.622349537036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45984.622349537036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45984.622349537036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45984.622349537036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45984.622349537036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45984.622349537036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45984.622349537036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45984.622349537036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45984.622349537036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45984.622349537036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45984.622349537036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45984.622349537036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45984.622349537036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45984.622349537036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45984.622349537036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45984.622349537036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45984.622349537036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45984.622349537036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45984.622349537036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45984.622349537036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45984.622349537036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45984.622349537036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45984.622349537036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45984.622349537036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45984.622349537036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45984.622349537036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45984.622349537036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45984.622349537036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45984.622349537036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45984.622349537036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45984.622349537036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45984.622349537036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45984.622349537036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45984.622349537036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45984.622349537036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45984.622349537036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45984.622349537036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45984.622349537036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45984.622349537036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45984.622349537036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45984.622349537036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45984.622349537036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45984.622349537036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45984.622349537036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45984.622349537036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45984.622349537036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45984.622349537036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45984.622349537036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45984.622349537036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45984.622349537036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45984.622349537036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45984.622349537036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45984.622349537036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45984.622349537036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45984.622349537036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45984.622349537036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45984.622349537036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45984.622349537036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45984.622349537036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45984.622349537036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45984.622349537036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45984.622349537036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45984.622349537036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45984.622349537036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45984.622349537036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45984.622349537036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45984.622349537036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45984.622349537036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45984.622349537036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45984.622349537036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45984.622349537036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45984.622349537036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45984.622349537036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45984.622349537036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45984.622349537036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45984.622349537036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45984.622349537036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45984.622349537036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45984.622349537036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45984.622349537036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45984.622349537036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45984.622349537036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45984.622349537036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45984.622349537036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45984.622349537036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45984.622349537036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45984.622349537036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45984.622349537036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45984.622349537036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45984.622349537036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45984.622349537036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45984.622349537036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45984.622349537036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45984.622349537036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45984.622349537036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45984.622349537036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45984.622349537036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45984.622349537036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45984.622349537036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45984.622349537036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45984.622349537036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45984.622349537036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45984.622349537036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45984.622349537036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45984.622349537036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45984.622349537036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45984.622349537036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45984.622349537036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45984.622349537036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45984.622349537036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45984.622349537036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45984.622349537036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45984.622349537036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45984.622349537036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45984.622349537036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45984.622349537036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45984.622349537036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45984.622349537036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45984.622349537036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45984.622349537036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45984.622349537036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45984.622349537036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45984.622349537036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45984.622349537036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45984.622349537036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45984.622349537036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45984.622349537036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45984.622349537036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45984.622349537036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45984.622349537036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45984.622349537036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45984.622349537036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45984.622349537036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45984.622349537036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45984.622349537036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45984.622349537036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45984.622349537036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45984.622349537036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45984.622349537036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45984.622349537036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45984.622349537036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45984.622349537036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45984.622349537036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45984.622349537036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45984.622349537036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45984.622349537036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45984.622349537036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45984.622349537036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45984.622349537036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45984.622349537036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45984.622349537036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45984.622349537036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45984.622349537036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45984.622349537036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45984.622349537036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45984.622349537036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45984.622349537036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45984.622349537036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45984.622349537036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45984.622349537036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45984.622349537036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45984.622349537036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45984.622349537036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45984.622349537036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45984.622349537036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45984.622349537036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45984.622349537036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45984.622349537036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45984.622349537036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45984.622349537036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45984.622349537036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45984.622349537036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45984.622349537036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45984.622349537036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45984.622349537036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45984.622349537036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45984.622349537036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45984.622349537036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45984.622349537036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45984.622349537036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45984.622349537036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45984.622349537036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45984.622349537036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45984.622349537036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45984.622349537036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45984.622349537036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45984.622349537036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45984.622349537036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45984.622349537036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45984.622349537036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45984.622349537036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45984.622349537036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45984.622349537036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45984.622349537036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45984.622349537036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45984.622349537036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45984.622349537036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45984.622349537036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45984.622349537036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45984.622349537036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45984.622349537036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45984.622349537036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45984.622349537036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45984.622349537036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45984.622349537036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45984.622349537036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45984.622349537036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45984.622349537036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45984.622349537036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45984.622349537036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45984.622349537036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45984.622349537036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45984.622349537036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45984.622349537036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45984.622349537036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45984.622349537036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45984.622349537036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45984.622349537036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45984.622349537036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45984.622349537036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45984.622349537036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45984.622349537036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45984.622349537036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45984.622349537036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45984.622349537036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45984.622349537036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45984.622349537036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45984.622349537036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45984.622349537036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45984.622349537036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45984.622349537036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45984.622349537036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45984.622349537036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45984.622349537036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45984.622349537036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45984.622349537036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45984.622349537036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45984.622349537036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45984.622349537036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45984.622349537036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45984.622349537036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45984.622349537036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45984.622349537036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45984.622349537036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45984.622349537036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45984.622349537036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45984.622349537036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45984.622349537036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45984.622349537036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45984.622349537036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45984.622349537036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45984.622349537036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45984.622349537036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45984.622349537036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45984.622349537036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45984.622349537036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45984.622349537036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45984.622349537036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45984.622349537036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45984.622349537036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45984.622349537036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45984.622349537036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45984.622349537036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45984.622349537036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45984.622349537036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45984.622349537036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45984.622349537036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45984.622349537036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45984.622349537036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45984.622349537036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45984.622349537036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45984.622349537036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45984.622349537036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45984.622349537036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45984.622349537036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45984.622349537036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45984.622349537036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45984.622349537036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45984.622349537036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45984.622349537036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45984.622349537036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45984.622349537036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45984.622349537036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45984.622349537036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45984.622349537036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45984.622349537036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45984.622349537036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45984.622349537036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45984.622349537036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45984.622349537036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45984.622349537036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45984.622349537036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45984.622349537036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45984.622349537036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45984.622349537036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45984.622349537036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45984.622349537036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45984.622349537036</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281.14163194443972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0.12923576388857327</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50" ca="1" si="0">IFERROR(NOW()-F4,"")</f>
        <v>45984.622349537036</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3</v>
      </c>
      <c r="D5" s="91" t="s">
        <v>36681</v>
      </c>
      <c r="E5" s="94" t="s">
        <v>39021</v>
      </c>
      <c r="F5" s="95">
        <v>45984.558703703704</v>
      </c>
      <c r="G5" s="96">
        <f t="shared" ca="1" si="0"/>
        <v>6.3645833331975155E-2</v>
      </c>
      <c r="H5" s="95">
        <v>45984.542731481481</v>
      </c>
      <c r="I5" s="113" t="str">
        <f>IFERROR(VLOOKUP(D5,DB!A:F,6,0),"")</f>
        <v>SCECO</v>
      </c>
      <c r="J5" s="113" t="str">
        <f>IFERROR(VLOOKUP(D5,DB!A:G,7,0),"")</f>
        <v>In progress</v>
      </c>
      <c r="K5" s="97" t="s">
        <v>39114</v>
      </c>
      <c r="L5" s="91" t="str">
        <f>IFERROR(VLOOKUP(D5,DB!A:I,9,0),"")</f>
        <v>Latis</v>
      </c>
    </row>
    <row r="6" spans="1:16" ht="15" customHeight="1">
      <c r="A6" s="113" t="s">
        <v>39115</v>
      </c>
      <c r="B6" s="113" t="str">
        <f>IFERROR(VLOOKUP(D6,DB!A:K,11,0),"")</f>
        <v>R4</v>
      </c>
      <c r="C6" s="93">
        <v>2</v>
      </c>
      <c r="D6" s="91" t="s">
        <v>37323</v>
      </c>
      <c r="E6" s="94" t="s">
        <v>39021</v>
      </c>
      <c r="F6" s="95">
        <v>45984.5622337963</v>
      </c>
      <c r="G6" s="96">
        <f t="shared" ca="1" si="0"/>
        <v>6.0115740736364387E-2</v>
      </c>
      <c r="H6" s="95">
        <v>45984.546261574076</v>
      </c>
      <c r="I6" s="113" t="str">
        <f>IFERROR(VLOOKUP(D6,DB!A:F,6,0),"")</f>
        <v>SCECO</v>
      </c>
      <c r="J6" s="113" t="str">
        <f>IFERROR(VLOOKUP(D6,DB!A:G,7,0),"")</f>
        <v>Dead</v>
      </c>
      <c r="K6" s="97" t="s">
        <v>39116</v>
      </c>
      <c r="L6" s="91" t="str">
        <f>IFERROR(VLOOKUP(D6,DB!A:I,9,0),"")</f>
        <v>Latis</v>
      </c>
    </row>
    <row r="7" spans="1:16" ht="31.5" customHeight="1">
      <c r="A7" s="113" t="s">
        <v>39117</v>
      </c>
      <c r="B7" s="113" t="str">
        <f>IFERROR(VLOOKUP(D7,DB!A:K,11,0),"")</f>
        <v>R4</v>
      </c>
      <c r="C7" s="93">
        <v>1</v>
      </c>
      <c r="D7" s="91" t="s">
        <v>37193</v>
      </c>
      <c r="E7" s="94" t="s">
        <v>39021</v>
      </c>
      <c r="F7" s="95"/>
      <c r="G7" s="96">
        <f t="shared" ca="1" si="0"/>
        <v>45984.622349537036</v>
      </c>
      <c r="H7" s="95">
        <v>45984.505115740743</v>
      </c>
      <c r="I7" s="113" t="str">
        <f>IFERROR(VLOOKUP(D7,DB!A:F,6,0),"")</f>
        <v>SCECO</v>
      </c>
      <c r="J7" s="113" t="str">
        <f>IFERROR(VLOOKUP(D7,DB!A:G,7,0),"")</f>
        <v>Vandalized</v>
      </c>
      <c r="K7" s="97" t="s">
        <v>39118</v>
      </c>
      <c r="L7" s="91" t="str">
        <f>IFERROR(VLOOKUP(D7,DB!A:I,9,0),"")</f>
        <v>Latis</v>
      </c>
    </row>
    <row r="8" spans="1:16" ht="15" customHeight="1">
      <c r="A8" s="113" t="s">
        <v>39111</v>
      </c>
      <c r="B8" s="113" t="str">
        <f>IFERROR(VLOOKUP(D8,DB!A:K,11,0),"")</f>
        <v>R4</v>
      </c>
      <c r="C8" s="93">
        <v>1</v>
      </c>
      <c r="D8" s="91" t="s">
        <v>16463</v>
      </c>
      <c r="E8" s="94"/>
      <c r="F8" s="95"/>
      <c r="G8" s="96">
        <f t="shared" ca="1" si="0"/>
        <v>45984.622349537036</v>
      </c>
      <c r="H8" s="95">
        <v>45984.573553240742</v>
      </c>
      <c r="I8" s="113" t="str">
        <f>IFERROR(VLOOKUP(D8,DB!A:F,6,0),"")</f>
        <v>SCECO</v>
      </c>
      <c r="J8" s="113" t="str">
        <f>IFERROR(VLOOKUP(D8,DB!A:G,7,0),"")</f>
        <v>Dead</v>
      </c>
      <c r="K8" s="97" t="s">
        <v>39119</v>
      </c>
      <c r="L8" s="91" t="str">
        <f>IFERROR(VLOOKUP(D8,DB!A:I,9,0),"")</f>
        <v>Latis</v>
      </c>
    </row>
    <row r="9" spans="1:16" ht="15" customHeight="1">
      <c r="A9" s="113" t="s">
        <v>39111</v>
      </c>
      <c r="B9" s="113" t="str">
        <f>IFERROR(VLOOKUP(D9,DB!A:K,11,0),"")</f>
        <v>R4</v>
      </c>
      <c r="C9" s="93">
        <v>1</v>
      </c>
      <c r="D9" s="91" t="s">
        <v>29913</v>
      </c>
      <c r="E9" s="94"/>
      <c r="F9" s="95"/>
      <c r="G9" s="96">
        <f t="shared" ca="1" si="0"/>
        <v>45984.622349537036</v>
      </c>
      <c r="H9" s="95">
        <v>45984.575011574074</v>
      </c>
      <c r="I9" s="113" t="str">
        <f>IFERROR(VLOOKUP(D9,DB!A:F,6,0),"")</f>
        <v>SCECO</v>
      </c>
      <c r="J9" s="113" t="str">
        <f>IFERROR(VLOOKUP(D9,DB!A:G,7,0),"")</f>
        <v>Vandalized</v>
      </c>
      <c r="K9" s="97" t="s">
        <v>39120</v>
      </c>
      <c r="L9" s="91" t="str">
        <f>IFERROR(VLOOKUP(D9,DB!A:I,9,0),"")</f>
        <v>Latis</v>
      </c>
    </row>
    <row r="10" spans="1:16" ht="15" customHeight="1">
      <c r="A10" s="113"/>
      <c r="B10" s="113" t="str">
        <f>IFERROR(VLOOKUP(D10,DB!A:K,11,0),"")</f>
        <v/>
      </c>
      <c r="C10" s="93"/>
      <c r="D10" s="91"/>
      <c r="E10" s="94"/>
      <c r="F10" s="95"/>
      <c r="G10" s="96">
        <f t="shared" ca="1" si="0"/>
        <v>45984.622349537036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45984.622349537036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45984.622349537036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45984.622349537036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45984.622349537036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45984.622349537036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45984.622349537036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45984.622349537036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45984.622349537036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45984.622349537036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45984.622349537036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45984.622349537036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45984.622349537036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45984.622349537036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45984.622349537036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45984.622349537036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45984.622349537036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45984.622349537036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45984.622349537036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45984.622349537036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45984.622349537036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45984.622349537036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45984.622349537036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45984.622349537036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45984.622349537036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45984.622349537036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45984.622349537036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45984.622349537036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45984.622349537036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45984.622349537036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45984.622349537036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45984.622349537036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45984.622349537036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45984.622349537036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45984.622349537036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45984.622349537036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45984.622349537036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45984.622349537036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45984.622349537036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45984.622349537036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45984.622349537036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45984.622349537036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45984.622349537036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45984.622349537036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45984.622349537036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45984.622349537036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45984.622349537036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45984.622349537036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45984.622349537036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45984.622349537036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45984.622349537036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45984.622349537036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45984.622349537036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45984.622349537036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45984.622349537036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45984.622349537036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45984.622349537036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45984.622349537036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45984.622349537036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45984.622349537036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45984.622349537036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45984.622349537036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45984.622349537036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45984.622349537036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45984.622349537036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45984.622349537036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45984.622349537036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45984.622349537036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45984.622349537036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45984.622349537036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45984.622349537036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45984.622349537036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45984.622349537036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45984.622349537036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45984.622349537036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45984.622349537036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45984.622349537036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45984.622349537036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45984.622349537036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45984.622349537036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45984.622349537036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45984.622349537036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45984.622349537036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45984.622349537036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45984.622349537036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45984.622349537036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45984.622349537036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45984.622349537036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45984.622349537036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45984.622349537036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45984.622349537036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45984.622349537036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45984.622349537036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45984.622349537036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45984.622349537036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45984.622349537036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45984.622349537036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45984.622349537036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45984.622349537036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45984.622349537036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45984.622349537036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45984.622349537036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45984.622349537036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45984.622349537036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45984.622349537036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45984.622349537036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45984.622349537036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45984.622349537036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45984.622349537036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45984.622349537036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45984.622349537036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45984.622349537036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45984.622349537036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45984.622349537036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45984.622349537036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45984.622349537036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45984.622349537036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45984.622349537036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45984.622349537036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45984.622349537036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45984.622349537036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45984.622349537036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45984.622349537036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45984.622349537036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45984.622349537036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45984.622349537036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45984.622349537036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45984.622349537036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45984.622349537036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45984.622349537036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45984.622349537036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45984.622349537036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45984.622349537036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45984.622349537036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45984.622349537036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45984.622349537036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45984.622349537036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45984.622349537036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45984.622349537036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45984.622349537036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45984.622349537036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45984.622349537036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45984.622349537036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45984.622349537036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45984.622349537036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45984.622349537036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45984.622349537036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45984.622349537036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45984.622349537036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45984.622349537036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45984.622349537036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45984.622349537036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45984.622349537036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45984.622349537036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45984.622349537036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45984.622349537036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45984.622349537036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45984.622349537036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45984.622349537036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45984.622349537036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45984.622349537036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45984.622349537036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45984.622349537036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45984.622349537036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45984.622349537036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45984.622349537036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45984.622349537036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45984.622349537036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45984.622349537036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45984.622349537036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45984.622349537036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45984.622349537036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45984.622349537036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45984.622349537036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45984.622349537036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45984.622349537036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45984.622349537036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45984.622349537036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45984.622349537036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45984.622349537036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45984.622349537036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45984.622349537036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45984.622349537036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45984.622349537036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45984.622349537036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45984.622349537036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45984.622349537036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45984.622349537036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45984.622349537036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45984.622349537036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45984.622349537036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45984.622349537036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45984.622349537036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45984.622349537036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45984.622349537036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45984.622349537036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45984.622349537036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45984.622349537036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45984.622349537036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45984.622349537036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45984.622349537036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45984.622349537036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45984.622349537036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45984.622349537036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45984.622349537036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45984.622349537036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45984.622349537036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45984.622349537036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45984.622349537036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45984.622349537036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45984.622349537036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45984.622349537036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45984.622349537036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45984.622349537036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45984.622349537036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45984.622349537036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45984.622349537036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45984.622349537036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45984.622349537036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45984.622349537036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45984.622349537036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45984.622349537036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45984.622349537036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45984.622349537036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45984.622349537036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45984.622349537036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45984.622349537036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45984.622349537036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45984.622349537036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45984.622349537036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45984.622349537036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45984.622349537036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45984.622349537036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45984.622349537036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45984.622349537036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45984.622349537036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45984.622349537036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45984.622349537036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45984.622349537036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45984.622349537036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45984.622349537036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45984.622349537036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45984.622349537036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45984.622349537036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45984.622349537036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45984.622349537036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45984.622349537036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45984.622349537036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45984.622349537036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45984.622349537036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45984.622349537036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45984.622349537036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45984.622349537036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45984.622349537036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45984.622349537036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45984.622349537036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45984.622349537036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45984.622349537036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45984.622349537036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45984.622349537036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45984.622349537036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45984.622349537036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45984.622349537036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45984.622349537036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45984.622349537036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45984.622349537036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45984.622349537036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45984.622349537036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45984.622349537036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45984.622349537036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45984.622349537036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45984.622349537036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45984.622349537036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45984.622349537036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45984.622349537036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45984.622349537036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45984.622349537036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45984.622349537036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45984.622349537036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45984.622349537036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45984.622349537036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45984.622349537036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45984.622349537036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45984.622349537036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45984.622349537036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45984.622349537036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45984.622349537036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45984.622349537036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45984.622349537036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45984.622349537036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45984.622349537036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45984.622349537036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45984.622349537036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45984.622349537036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45984.622349537036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45984.622349537036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45984.622349537036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45984.622349537036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45984.622349537036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45984.622349537036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45984.622349537036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45984.622349537036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45984.622349537036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45984.622349537036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45984.622349537036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45984.622349537036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45984.622349537036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45984.622349537036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45984.622349537036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45984.622349537036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45984.622349537036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45984.622349537036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45984.622349537036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45984.622349537036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45984.622349537036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45984.622349537036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45984.622349537036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45984.622349537036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45984.622349537036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45984.622349537036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45984.622349537036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45984.622349537036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45984.622349537036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45984.622349537036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45984.622349537036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45984.622349537036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45984.622349537036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45984.622349537036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45984.622349537036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45984.622349537036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45984.622349537036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45984.622349537036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45984.622349537036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45984.622349537036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45984.622349537036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45984.622349537036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45984.622349537036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45984.622349537036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45984.622349537036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45984.622349537036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45984.622349537036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45984.622349537036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45984.622349537036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45984.622349537036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45984.622349537036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45984.622349537036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45984.622349537036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45984.622349537036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45984.622349537036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45984.622349537036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45984.622349537036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45984.622349537036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45984.622349537036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45984.622349537036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45984.622349537036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45984.622349537036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45984.622349537036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45984.622349537036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45984.622349537036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45984.622349537036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45984.622349537036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16" ca="1" si="6">IFERROR(NOW()-F371,"")</f>
        <v>45984.622349537036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45984.622349537036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45984.622349537036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45984.622349537036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45984.622349537036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45984.622349537036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45984.622349537036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45984.622349537036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45984.622349537036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45984.622349537036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45984.622349537036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45984.622349537036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45984.622349537036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45984.622349537036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45984.622349537036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45984.622349537036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45984.622349537036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45984.622349537036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45984.622349537036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45984.622349537036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45984.622349537036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45984.622349537036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45984.622349537036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45984.622349537036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45984.622349537036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45984.622349537036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45984.622349537036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45984.622349537036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45984.622349537036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45984.622349537036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45984.622349537036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45984.622349537036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45984.622349537036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45984.622349537036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45984.622349537036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45984.622349537036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45984.622349537036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45984.622349537036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45984.622349537036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45984.622349537036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45984.622349537036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45984.622349537036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45984.622349537036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45984.622349537036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45984.622349537036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45984.622349537036</v>
      </c>
      <c r="H416" s="95"/>
      <c r="I416" s="113" t="str">
        <f>IFERROR(VLOOKUP(D416,DB!A:F,6,0),"")</f>
        <v/>
      </c>
      <c r="J416" s="113" t="str">
        <f>IFERROR(VLOOKUP(D416,DB!A:G,7,0),"")</f>
        <v/>
      </c>
      <c r="K416" s="97"/>
      <c r="L416" s="91" t="str">
        <f>IFERROR(VLOOKUP(D416,DB!A:I,9,0),"")</f>
        <v/>
      </c>
    </row>
  </sheetData>
  <dataValidations count="2">
    <dataValidation allowBlank="1" showInputMessage="1" showErrorMessage="1" sqref="E1" xr:uid="{A4F81451-56CC-4543-9497-104C4E44EE4B}"/>
    <dataValidation type="list" allowBlank="1" showInputMessage="1" showErrorMessage="1" sqref="E2:E4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92.790289351847605</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58.43347222221928</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35.961238425923511</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3.2490509259223472</v>
      </c>
      <c r="H5" s="122">
        <v>45981.360798611109</v>
      </c>
      <c r="I5" s="109" t="str">
        <f>IFERROR(VLOOKUP(D5,DB!A:F,6,0),"")</f>
        <v>SCECO</v>
      </c>
      <c r="J5" s="109" t="str">
        <f>IFERROR(VLOOKUP(D5,DB!A:G,7,0),"")</f>
        <v>Dead</v>
      </c>
      <c r="K5" s="109" t="s">
        <v>39128</v>
      </c>
      <c r="L5" s="109" t="str">
        <f>IFERROR(VLOOKUP(D5,DB!A:I,9,0),"")</f>
        <v>Latis</v>
      </c>
    </row>
    <row r="6" spans="1:13" ht="30.75">
      <c r="A6" s="109" t="s">
        <v>39129</v>
      </c>
      <c r="B6" s="109" t="s">
        <v>5443</v>
      </c>
      <c r="C6" s="109">
        <v>1</v>
      </c>
      <c r="D6" s="109" t="s">
        <v>39130</v>
      </c>
      <c r="E6" s="109" t="s">
        <v>39021</v>
      </c>
      <c r="F6" s="122">
        <v>45984.531875000001</v>
      </c>
      <c r="G6" s="111">
        <f ca="1">IFERROR(NOW()-F6,"")</f>
        <v>9.0474537035333924E-2</v>
      </c>
      <c r="H6" s="122">
        <v>45984.501759259256</v>
      </c>
      <c r="I6" s="109" t="str">
        <f>IFERROR(VLOOKUP(D6,DB!A:F,6,0),"")</f>
        <v/>
      </c>
      <c r="J6" s="109" t="str">
        <f>IFERROR(VLOOKUP(D6,DB!A:G,7,0),"")</f>
        <v/>
      </c>
      <c r="K6" s="109" t="s">
        <v>39131</v>
      </c>
      <c r="L6" s="109" t="str">
        <f>IFERROR(VLOOKUP(D6,DB!A:I,9,0),"")</f>
        <v/>
      </c>
    </row>
    <row r="7" spans="1:13" ht="30.75">
      <c r="A7" s="109" t="s">
        <v>39132</v>
      </c>
      <c r="B7" s="109" t="str">
        <f>IFERROR(VLOOKUP(D7,DB!A:K,11,0),"")</f>
        <v>R5</v>
      </c>
      <c r="C7" s="109">
        <v>5</v>
      </c>
      <c r="D7" s="109" t="s">
        <v>38116</v>
      </c>
      <c r="E7" s="109" t="s">
        <v>39100</v>
      </c>
      <c r="F7" s="122">
        <v>45984.565439814818</v>
      </c>
      <c r="G7" s="111">
        <f ca="1">IFERROR(NOW()-F7,"")</f>
        <v>5.690972221782431E-2</v>
      </c>
      <c r="H7" s="122">
        <v>45984.55636574074</v>
      </c>
      <c r="I7" s="109" t="str">
        <f>IFERROR(VLOOKUP(D7,DB!A:F,6,0),"")</f>
        <v>SCECO</v>
      </c>
      <c r="J7" s="109" t="str">
        <f>IFERROR(VLOOKUP(D7,DB!A:G,7,0),"")</f>
        <v>Haj Removal</v>
      </c>
      <c r="K7" s="109" t="s">
        <v>39133</v>
      </c>
      <c r="L7" s="109" t="str">
        <f>IFERROR(VLOOKUP(D7,DB!A:I,9,0),"")</f>
        <v>Latis</v>
      </c>
    </row>
    <row r="8" spans="1:13">
      <c r="A8" s="109"/>
      <c r="B8" s="109" t="str">
        <f>IFERROR(VLOOKUP(D8,DB!A:K,11,0),"")</f>
        <v/>
      </c>
      <c r="C8" s="109"/>
      <c r="D8" s="109"/>
      <c r="E8" s="109"/>
      <c r="F8" s="109"/>
      <c r="G8" s="111">
        <f ca="1">IFERROR(NOW()-F8,"")</f>
        <v>45984.622349537036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45984.622349537036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45984.622349537036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45984.622349537036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45984.622349537036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45984.622349537036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45984.622349537036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45984.622349537036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45984.622349537036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45984.622349537036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45984.622349537036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45984.622349537036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45984.622349537036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45984.622349537036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45984.622349537036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45984.622349537036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45984.622349537036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45984.622349537036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45984.622349537036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45984.622349537036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45984.622349537036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45984.622349537036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45984.622349537036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45984.622349537036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45984.622349537036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45984.622349537036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45984.622349537036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45984.622349537036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45984.622349537036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45984.622349537036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45984.622349537036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45984.622349537036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45984.622349537036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45984.622349537036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45984.622349537036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45984.622349537036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45984.622349537036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45984.622349537036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45984.622349537036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45984.622349537036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45984.622349537036</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45984.622349537036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45984.622349537036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45984.622349537036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45984.622349537036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45984.622349537036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45984.622349537036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45984.622349537036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45984.622349537036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45984.622349537036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45984.622349537036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45984.622349537036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45984.622349537036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45984.622349537036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45984.622349537036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45984.622349537036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45984.622349537036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45984.622349537036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45984.622349537036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45984.622349537036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45984.622349537036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45984.622349537036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45984.622349537036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45984.622349537036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45984.622349537036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45984.622349537036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45984.622349537036</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45984.622349537036</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45984.622349537036</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45984.622349189813</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45984.622349189813</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45984.622349189813</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45984.622349189813</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45984.622349189813</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45984.622349189813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45984.622349189813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45984.622349189813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45984.622349189813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45984.622349189813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45984.622349189813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45984.622349189813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45984.622349189813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45984.622349189813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45984.622349189813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45984.622349189813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45984.622349189813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45984.622349189813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45984.622349189813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45984.622349189813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45984.622349189813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45984.622349189813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45984.622349189813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45984.622349189813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45984.622349189813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45984.622349189813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45984.622349189813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45984.622349189813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45984.622349189813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45984.622349189813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45984.622349189813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45984.622349189813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45984.622349189813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45984.622349189813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45984.622349189813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45984.622349189813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45984.622349189813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45984.622349189813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45984.622349189813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45984.622349189813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45984.622349189813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45984.622349189813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45984.622349189813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45984.622349189813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2025-11-23T11:56:32Z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